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21180_icf_com/Documents/Projects/Analysis/Wealth Index Construction/GA81/wealth/"/>
    </mc:Choice>
  </mc:AlternateContent>
  <xr:revisionPtr revIDLastSave="30" documentId="8_{ED5C5AE4-DAD6-4181-AF58-34C72697E156}" xr6:coauthVersionLast="47" xr6:coauthVersionMax="47" xr10:uidLastSave="{54DFAFE3-F36C-46DD-8A81-BB4565E6A5BB}"/>
  <bookViews>
    <workbookView xWindow="-12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2" i="2" l="1"/>
  <c r="K122" i="2"/>
  <c r="M114" i="2"/>
  <c r="M134" i="2"/>
  <c r="M118" i="1"/>
  <c r="M118" i="4"/>
  <c r="D23" i="3"/>
  <c r="D12" i="3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05" i="1"/>
  <c r="K105" i="1"/>
  <c r="L109" i="4"/>
  <c r="L110" i="4"/>
  <c r="L111" i="4"/>
  <c r="L112" i="4"/>
  <c r="L113" i="4"/>
  <c r="L114" i="4"/>
  <c r="L115" i="4"/>
  <c r="L116" i="4"/>
  <c r="L117" i="4"/>
  <c r="K109" i="4"/>
  <c r="K110" i="4"/>
  <c r="K111" i="4"/>
  <c r="K112" i="4"/>
  <c r="K113" i="4"/>
  <c r="K114" i="4"/>
  <c r="K115" i="4"/>
  <c r="K116" i="4"/>
  <c r="K117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<sst xmlns="http://schemas.openxmlformats.org/spreadsheetml/2006/main" count="960" uniqueCount="196">
  <si>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</si>
  <si>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</si>
  <si>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</si>
  <si>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</si>
  <si>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</si>
  <si>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</si>
  <si>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</si>
  <si>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</si>
  <si>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</si>
  <si>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</si>
  <si>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</si>
  <si>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</si>
  <si>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</si>
  <si>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</si>
  <si>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</si>
  <si>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</si>
  <si>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</si>
  <si>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</si>
  <si>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</si>
  <si>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</si>
  <si>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</si>
  <si>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</si>
  <si>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</si>
  <si>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</si>
  <si>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</si>
  <si>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</si>
  <si>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</si>
  <si>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</si>
  <si>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</si>
  <si>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</si>
  <si>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</si>
  <si>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</si>
  <si>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</si>
  <si>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</si>
  <si>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</si>
  <si>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</si>
  <si>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</si>
  <si>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</si>
  <si>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</si>
  <si>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</si>
  <si>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</si>
  <si>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</si>
  <si>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</si>
  <si>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</si>
  <si>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</si>
  <si>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</si>
  <si>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</si>
  <si>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</si>
  <si>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</si>
  <si>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</si>
  <si>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</si>
  <si>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</si>
  <si>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</si>
  <si>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</si>
  <si>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</si>
  <si>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</si>
  <si>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</si>
  <si>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</si>
  <si>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</si>
  <si>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</si>
  <si>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</si>
  <si>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</si>
  <si>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</si>
  <si>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a. Multiple modes exist. The smallest value is shown</t>
  </si>
  <si>
    <t>Urban</t>
  </si>
  <si>
    <t xml:space="preserve">Histrogram </t>
  </si>
  <si>
    <t>Gabon DHS 2019-21</t>
  </si>
  <si>
    <t>QH101_11 Source of drinking water: Robinet dans logement</t>
  </si>
  <si>
    <t>QH101_12 Source of drinking water: Robinet dans cour/parcelle</t>
  </si>
  <si>
    <t>QH101_13 Source of drinking water: Robinet chez un voicin</t>
  </si>
  <si>
    <t>QH101_14 Source of drinking water: Robinet public/Borne fontaine</t>
  </si>
  <si>
    <t>QH101_15 Source of drinking water: Eau achetée au robinet</t>
  </si>
  <si>
    <t>QH101_16 Source of drinking water: Robinet (compteur) personnel hors cour/parcelle</t>
  </si>
  <si>
    <t>QH101_21 Source of drinking water: Puit à pompe ou forage/ hydraulique villageoise</t>
  </si>
  <si>
    <t>QH101_31 Source of drinking water: Puits protégé</t>
  </si>
  <si>
    <t>QH101_32 Source of drinking water: Puits non protégé</t>
  </si>
  <si>
    <t>QH101_41 Source of drinking water: Source protégée</t>
  </si>
  <si>
    <t>QH101_42 Source of drinking water: Source non protégée</t>
  </si>
  <si>
    <t>QH101_51 Source of drinking water: Eau de pluie</t>
  </si>
  <si>
    <t>QH101_61 Source of drinking water: Camion citerne</t>
  </si>
  <si>
    <t>QH101_71 Source of drinking water: Eau de surface (rivière/barrage/lac/mare/fleuve/canal/canal d'irrigation)</t>
  </si>
  <si>
    <t>QH101_81 Source of drinking water: Eau en bouteille</t>
  </si>
  <si>
    <t>QH101_82 Source of drinking water: Eau de sachet</t>
  </si>
  <si>
    <t>QH101_96 Source of drinking water: Autre</t>
  </si>
  <si>
    <t>QH109_11 Type of toilet facility: Chasse d'eau connectée à un systeme d'égout</t>
  </si>
  <si>
    <t>QH109_12 Type of toilet facility: Chasse d'eau connectée à une fosse septique</t>
  </si>
  <si>
    <t>QH109_13 Type of toilet facility: Chasse d'eau connectée à une fosse d'aissances</t>
  </si>
  <si>
    <t>QH109_14 Type of toilet facility: Chasse d'eau connectée à quelque chose d'autre</t>
  </si>
  <si>
    <t>QH109_15 Type of toilet facility: Chasse d'eau connectée à ne sait pas où</t>
  </si>
  <si>
    <t>QH109_21 Type of toilet facility: Fosses d'aisances améliorée Auto-aérée</t>
  </si>
  <si>
    <t>QH109_22 Type of toilet facility: Fosses d'aisances avec dalle</t>
  </si>
  <si>
    <t>QH109_23 Type of toilet facility: Fosses d'aisances sans dalle trou ouvert</t>
  </si>
  <si>
    <t>QH109_31 Type of toilet facility: Toilettes à compostage</t>
  </si>
  <si>
    <t>QH109_41 Type of toilet facility: Seau/tinette</t>
  </si>
  <si>
    <t>QH109_51 Type of toilet facility: Toilettes/latrines suspendues</t>
  </si>
  <si>
    <t>QH109_61 Type of toilet facility: Pas de toilettes/nature</t>
  </si>
  <si>
    <t>QH109_96 Type of toilet facility: Autre</t>
  </si>
  <si>
    <t>QH109_11_sh Type of toilet facility: Chasse d'eau connectée à un systeme d'égout - shared</t>
  </si>
  <si>
    <t>QH109_12_sh Type of toilet facility: Chasse d'eau connectée à une fosse septique - shared</t>
  </si>
  <si>
    <t>QH109_13_sh Type of toilet facility: Chasse d'eau connectée à une fosse d'aissances - shared</t>
  </si>
  <si>
    <t>QH109_14_sh Type of toilet facility: Chasse d'eau connectée à quelque chose d'autre - shared</t>
  </si>
  <si>
    <t>QH109_15_sh Type of toilet facility: Chasse d'eau connectée à ne sait pas où - shared</t>
  </si>
  <si>
    <t>QH109_21_sh Type of toilet facility: Fosses d'aisances améliorée Auto-aérée - shared</t>
  </si>
  <si>
    <t>QH109_22_sh Type of toilet facility: Fosses d'aisances avec dalle - shared</t>
  </si>
  <si>
    <t>QH109_23_sh Type of toilet facility: Fosses d'aisances sans dalle trou ouvert - shared</t>
  </si>
  <si>
    <t>QH109_31_sh Type of toilet facility: Toilettes à compostage - shared</t>
  </si>
  <si>
    <t>QH109_41_sh Type of toilet facility: Seau/tinette - shared</t>
  </si>
  <si>
    <t>QH109_51_sh Type of toilet facility: Toilettes/latrines suspendues - shared</t>
  </si>
  <si>
    <t>QH113_1 Type of cooking fuel: Électricité</t>
  </si>
  <si>
    <t>QH113_2 Type of cooking fuel: Gaz butane</t>
  </si>
  <si>
    <t>QH113_3 Type of cooking fuel: Pétrole</t>
  </si>
  <si>
    <t>QH113_4 Type of cooking fuel: Biogaz</t>
  </si>
  <si>
    <t>QH113_5 Type of cooking fuel: Charbon de bois</t>
  </si>
  <si>
    <t>QH113_6 Type of cooking fuel: Bois de chauffe</t>
  </si>
  <si>
    <t>QH113_95 Type of cooking fuel: Pas de repas préparé dans le ménage</t>
  </si>
  <si>
    <t>QH113_96 Type of cooking fuel: Autre</t>
  </si>
  <si>
    <t>QH121A Electricity</t>
  </si>
  <si>
    <t>QH121B Radio</t>
  </si>
  <si>
    <t>QH121C Television</t>
  </si>
  <si>
    <t>QH121D Telephone (non-mobile)</t>
  </si>
  <si>
    <t>QH121E Computer</t>
  </si>
  <si>
    <t>QH121F Refrigerator</t>
  </si>
  <si>
    <t>QH121G Tronçonneuse</t>
  </si>
  <si>
    <t>QH121H Fer à repasser</t>
  </si>
  <si>
    <t>QH121I Groupe électrogène</t>
  </si>
  <si>
    <t>QH121J Chaine HiFi</t>
  </si>
  <si>
    <t>QH121K Modem/boxe</t>
  </si>
  <si>
    <t>QH121L Magnétoscope</t>
  </si>
  <si>
    <t>QH121M Lecteur DVD/VCD</t>
  </si>
  <si>
    <t>QH121N Congélateur</t>
  </si>
  <si>
    <t>QH121O Four Micro-onde</t>
  </si>
  <si>
    <t>QH121P Fusil de chasse</t>
  </si>
  <si>
    <t>QH121Q Filet de pêche</t>
  </si>
  <si>
    <t>QH121R Cusinière</t>
  </si>
  <si>
    <t>QH121S Rechaud à Gaz</t>
  </si>
  <si>
    <t>QH121T Ventilateur</t>
  </si>
  <si>
    <t>QH121U Chauffe eau</t>
  </si>
  <si>
    <t>QH121V Débroussailleuse</t>
  </si>
  <si>
    <t>QH121W Machine à coudre</t>
  </si>
  <si>
    <t>QH121X Climatiseur</t>
  </si>
  <si>
    <t>QH121Y Machine à laver</t>
  </si>
  <si>
    <t>QH121Z Antenne/décodeur</t>
  </si>
  <si>
    <t>QH121AA Lampe Torche</t>
  </si>
  <si>
    <t>QH121AB Lampe à petrole</t>
  </si>
  <si>
    <t>QH121AC Lampe à gaz</t>
  </si>
  <si>
    <t>QH122A Watch</t>
  </si>
  <si>
    <t>QH122C Bicycle</t>
  </si>
  <si>
    <t>QH122D Motorcycle or scooter</t>
  </si>
  <si>
    <t>QH122E Car or Truck</t>
  </si>
  <si>
    <t>QH122F Boat with a motor</t>
  </si>
  <si>
    <t>QH122G Pirogue sans moteur</t>
  </si>
  <si>
    <t>QH122H Pirogue à moteur/Hors-bord</t>
  </si>
  <si>
    <t>MOBPHONE Owns a mobile phone</t>
  </si>
  <si>
    <t>CHECKACC Posession of a bank account</t>
  </si>
  <si>
    <t>QH142_11 Main floor material: Terre/sable</t>
  </si>
  <si>
    <t>QH142_21 Main floor material: Planches en bois</t>
  </si>
  <si>
    <t>QH142_31 Main floor material: Parquet ou bois ciré</t>
  </si>
  <si>
    <t>QH142_32 Main floor material: Lino/Gerflex</t>
  </si>
  <si>
    <t>QH142_33 Main floor material: Carrelage</t>
  </si>
  <si>
    <t>QH142_34 Main floor material: Ciment</t>
  </si>
  <si>
    <t>QH142_35 Main floor material: Moquette</t>
  </si>
  <si>
    <t>QH143_11 Main roof material: Plastique/Carton/tôle usée</t>
  </si>
  <si>
    <t>QH143_12 Main roof material: Ecorce/Paille/Palmes/Bambou</t>
  </si>
  <si>
    <t>QH143_21 Main roof material: Tôle seule</t>
  </si>
  <si>
    <t>QH143_22 Main roof material: Tôle et plafond</t>
  </si>
  <si>
    <t>QH143_23 Main roof material: Tuiles/Ardoise</t>
  </si>
  <si>
    <t>QH143_24 Main roof material: Béton</t>
  </si>
  <si>
    <t>QH143_96 Main roof material: Autre</t>
  </si>
  <si>
    <t>QH144_12 Main wall material: Plastique/Carton/Tôle usée</t>
  </si>
  <si>
    <t>QH144_21 Main wall material: Ecorce/Paille/Palme/Bambou</t>
  </si>
  <si>
    <t>QH144_31 Main wall material: Terre battue</t>
  </si>
  <si>
    <t>QH144_32 Main wall material: Brique de terre</t>
  </si>
  <si>
    <t>QH144_41 Main wall material: Tôle</t>
  </si>
  <si>
    <t>QH144_42 Main wall material: Planche</t>
  </si>
  <si>
    <t>QH144_43 Main wall material: Semi-dur (dur et autre)</t>
  </si>
  <si>
    <t>QH144_44 Main wall material: Parpaing/Ciment</t>
  </si>
  <si>
    <t>HOUSE Owns a house</t>
  </si>
  <si>
    <t>QH118A_1 Cows/bulls: 1-4</t>
  </si>
  <si>
    <t>QH118A_2 Cows/bulls: 5-9</t>
  </si>
  <si>
    <t>QH118A_3 Cows/bulls: 10+</t>
  </si>
  <si>
    <t>QH118B_1 Other cattle: 1-4</t>
  </si>
  <si>
    <t>QH118B_2 Other cattle: 5+</t>
  </si>
  <si>
    <t>QH118C_1 Horses/donkeys/mules: 1-4</t>
  </si>
  <si>
    <t>QH118D_1 Goats: 1-4</t>
  </si>
  <si>
    <t>QH118D_2 Goats: 5+</t>
  </si>
  <si>
    <t>QH118E_1 Sheep: 1-4</t>
  </si>
  <si>
    <t>QH118E_2 Sheep: 5-9</t>
  </si>
  <si>
    <t>QH118E_3 Sheep: 10+</t>
  </si>
  <si>
    <t>QH118F_1 Chickens or other poultry: 1-9</t>
  </si>
  <si>
    <t>QH118F_2 Chickens or other poultry: 10-29</t>
  </si>
  <si>
    <t>QH118F_3 Chickens or other poultry: 30+</t>
  </si>
  <si>
    <t>QH118G_1 Porcs: 1-4</t>
  </si>
  <si>
    <t>QH118G_2 Porcs: 5-9</t>
  </si>
  <si>
    <t>QH118G_3 Porcs: 10+</t>
  </si>
  <si>
    <t>QH118H_1 Lapins: 1-4</t>
  </si>
  <si>
    <t>QH118H_2 Lapins: 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</si>
</sst>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5" fillId="0" borderId="4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0" fontId="5" fillId="0" borderId="10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71" fontId="5" fillId="0" borderId="15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71" fontId="5" fillId="0" borderId="30" xfId="4" applyNumberFormat="1" applyFont="1" applyBorder="1" applyAlignment="1">
      <alignment horizontal="right" vertical="center"/>
    </xf>
    <xf numFmtId="171" fontId="5" fillId="0" borderId="29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4"/>
    <xf numFmtId="165" fontId="5" fillId="0" borderId="14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0" fontId="5" fillId="0" borderId="9" xfId="4" applyFont="1" applyBorder="1" applyAlignment="1">
      <alignment horizontal="left" vertical="top" wrapText="1"/>
    </xf>
    <xf numFmtId="171" fontId="5" fillId="0" borderId="18" xfId="4" applyNumberFormat="1" applyFont="1" applyBorder="1" applyAlignment="1">
      <alignment horizontal="right" vertical="center"/>
    </xf>
    <xf numFmtId="171" fontId="5" fillId="0" borderId="17" xfId="4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1" applyFont="1" applyBorder="1" applyAlignment="1">
      <alignment horizontal="center" wrapText="1"/>
    </xf>
    <xf numFmtId="0" fontId="4" fillId="0" borderId="0" xfId="2" applyBorder="1"/>
    <xf numFmtId="0" fontId="5" fillId="0" borderId="0" xfId="2" applyFont="1" applyBorder="1" applyAlignment="1">
      <alignment horizontal="left" wrapText="1"/>
    </xf>
    <xf numFmtId="174" fontId="5" fillId="0" borderId="17" xfId="3" applyNumberFormat="1" applyFont="1" applyBorder="1" applyAlignment="1">
      <alignment horizontal="right" vertical="center"/>
    </xf>
    <xf numFmtId="165" fontId="5" fillId="0" borderId="16" xfId="4" applyNumberFormat="1" applyFont="1" applyBorder="1" applyAlignment="1">
      <alignment horizontal="right" vertical="center"/>
    </xf>
    <xf numFmtId="175" fontId="5" fillId="0" borderId="24" xfId="4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6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22" xfId="4" applyFont="1" applyBorder="1" applyAlignment="1">
      <alignment horizontal="left" vertical="top" wrapText="1"/>
    </xf>
    <xf numFmtId="0" fontId="5" fillId="2" borderId="0" xfId="4" applyFont="1" applyFill="1"/>
    <xf numFmtId="0" fontId="4" fillId="0" borderId="0" xfId="4"/>
    <xf numFmtId="0" fontId="5" fillId="0" borderId="28" xfId="1" applyFont="1" applyBorder="1" applyAlignment="1">
      <alignment horizontal="center" wrapText="1"/>
    </xf>
    <xf numFmtId="166" fontId="5" fillId="0" borderId="16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0" fontId="5" fillId="0" borderId="28" xfId="2" applyFont="1" applyBorder="1" applyAlignment="1">
      <alignment horizontal="center" wrapText="1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73" fontId="5" fillId="0" borderId="17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5" fontId="5" fillId="0" borderId="24" xfId="2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top" wrapText="1"/>
    </xf>
    <xf numFmtId="0" fontId="2" fillId="0" borderId="0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</cellXfs>
  <cellStyles count="5">
    <cellStyle name="Normal" xfId="0" builtinId="0"/>
    <cellStyle name="Normal_Common" xfId="1" xr:uid="{00000000-0005-0000-0000-000001000000}"/>
    <cellStyle name="Normal_Composite" xfId="4" xr:uid="{8F44DA5B-D511-41EC-9F38-8B9F667976D2}"/>
    <cellStyle name="Normal_Rural" xfId="3" xr:uid="{EE000338-8BD4-4032-A8F7-324A5FFB29F0}"/>
    <cellStyle name="Normal_Urban" xfId="2" xr:uid="{8457067D-AB85-457C-BD5A-9E373EDCB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207645</xdr:colOff>
      <xdr:row>76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D2C68E-1310-44C7-8777-B5A5A0FD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99441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9"/>
  <sheetViews>
    <sheetView tabSelected="1" zoomScaleNormal="100" workbookViewId="0"/>
  </sheetViews>
  <sheetFormatPr defaultColWidth="9.109375" defaultRowHeight="14.4" x14ac:dyDescent="0.3"/>
  <cols>
    <col min="1" max="1" width="9.109375" style="2"/>
    <col min="2" max="2" width="60.6640625" style="2" customWidth="1"/>
    <col min="3" max="3" width="9.109375" style="2"/>
    <col min="4" max="4" width="12.6640625" style="2" customWidth="1"/>
    <col min="5" max="7" width="9.109375" style="2"/>
    <col min="8" max="8" width="60.6640625" style="2" customWidth="1"/>
    <col min="9" max="9" width="10.6640625" style="2" customWidth="1"/>
    <col min="10" max="10" width="9.109375" style="2"/>
    <col min="11" max="11" width="12.6640625" style="2" bestFit="1" customWidth="1"/>
    <col min="12" max="12" width="15.33203125" style="2" bestFit="1" customWidth="1"/>
    <col min="13" max="16384" width="9.109375" style="2"/>
  </cols>
  <sheetData>
    <row r="1" spans="1:12" x14ac:dyDescent="0.3">
      <c r="A1" s="2" t="s">
        <v>41</v>
      </c>
      <c r="B1" s="2" t="s">
        <v>66</v>
      </c>
    </row>
    <row r="2" spans="1:12" s="88" customFormat="1" x14ac:dyDescent="0.3"/>
    <row r="3" spans="1:12" s="88" customFormat="1" x14ac:dyDescent="0.3"/>
    <row r="4" spans="1:12" ht="15" thickBot="1" x14ac:dyDescent="0.3">
      <c r="H4" s="127" t="s">
        <v>6</v>
      </c>
      <c r="I4" s="127"/>
      <c r="J4" s="4"/>
    </row>
    <row r="5" spans="1:12" ht="15.6" thickTop="1" thickBot="1" x14ac:dyDescent="0.3">
      <c r="B5" s="127" t="s">
        <v>0</v>
      </c>
      <c r="C5" s="127"/>
      <c r="D5" s="127"/>
      <c r="E5" s="127"/>
      <c r="F5" s="127"/>
      <c r="G5" s="4"/>
      <c r="H5" s="130" t="s">
        <v>45</v>
      </c>
      <c r="I5" s="107" t="s">
        <v>4</v>
      </c>
      <c r="J5" s="4"/>
      <c r="K5" s="126" t="s">
        <v>8</v>
      </c>
      <c r="L5" s="126"/>
    </row>
    <row r="6" spans="1:12" ht="15.6" thickTop="1" thickBot="1" x14ac:dyDescent="0.3">
      <c r="B6" s="128" t="s">
        <v>45</v>
      </c>
      <c r="C6" s="5" t="s">
        <v>1</v>
      </c>
      <c r="D6" s="6" t="s">
        <v>47</v>
      </c>
      <c r="E6" s="6" t="s">
        <v>48</v>
      </c>
      <c r="F6" s="103" t="s">
        <v>2</v>
      </c>
      <c r="G6" s="89"/>
      <c r="H6" s="131"/>
      <c r="I6" s="108" t="s">
        <v>5</v>
      </c>
      <c r="J6" s="4"/>
      <c r="K6" s="1" t="s">
        <v>9</v>
      </c>
      <c r="L6" s="1" t="s">
        <v>10</v>
      </c>
    </row>
    <row r="7" spans="1:12" ht="15" thickTop="1" x14ac:dyDescent="0.25">
      <c r="B7" s="7" t="s">
        <v>67</v>
      </c>
      <c r="C7" s="8">
        <v>0.16271963330786859</v>
      </c>
      <c r="D7" s="9">
        <v>0.36912534425984228</v>
      </c>
      <c r="E7" s="10">
        <v>11781</v>
      </c>
      <c r="F7" s="104">
        <v>0</v>
      </c>
      <c r="G7" s="89"/>
      <c r="H7" s="7" t="s">
        <v>67</v>
      </c>
      <c r="I7" s="109">
        <v>4.47943085326429E-2</v>
      </c>
      <c r="J7" s="4"/>
      <c r="K7" s="95">
        <f>((1-C7)/D7)*I7</f>
        <v>0.10160612284462957</v>
      </c>
      <c r="L7" s="95">
        <f>((0-C7)/D7)*I7</f>
        <v>-1.9746445406848629E-2</v>
      </c>
    </row>
    <row r="8" spans="1:12" x14ac:dyDescent="0.25">
      <c r="B8" s="11" t="s">
        <v>68</v>
      </c>
      <c r="C8" s="12">
        <v>0.204227145403616</v>
      </c>
      <c r="D8" s="13">
        <v>0.40315284274640339</v>
      </c>
      <c r="E8" s="14">
        <v>11781</v>
      </c>
      <c r="F8" s="105">
        <v>0</v>
      </c>
      <c r="G8" s="89"/>
      <c r="H8" s="11" t="s">
        <v>68</v>
      </c>
      <c r="I8" s="110">
        <v>1.8613776834127908E-2</v>
      </c>
      <c r="J8" s="4"/>
      <c r="K8" s="95">
        <f t="shared" ref="K8:K18" si="0">((1-C8)/D8)*I8</f>
        <v>3.6741247377068513E-2</v>
      </c>
      <c r="L8" s="95">
        <f t="shared" ref="L8:L71" si="1">((0-C8)/D8)*I8</f>
        <v>-9.4292737268508644E-3</v>
      </c>
    </row>
    <row r="9" spans="1:12" x14ac:dyDescent="0.25">
      <c r="B9" s="11" t="s">
        <v>69</v>
      </c>
      <c r="C9" s="12">
        <v>7.5375604787369488E-2</v>
      </c>
      <c r="D9" s="13">
        <v>0.26400765007770638</v>
      </c>
      <c r="E9" s="14">
        <v>11781</v>
      </c>
      <c r="F9" s="105">
        <v>0</v>
      </c>
      <c r="G9" s="89"/>
      <c r="H9" s="11" t="s">
        <v>69</v>
      </c>
      <c r="I9" s="110">
        <v>5.1820183866716132E-3</v>
      </c>
      <c r="J9" s="4"/>
      <c r="K9" s="95">
        <f t="shared" si="0"/>
        <v>1.8148794610105785E-2</v>
      </c>
      <c r="L9" s="95">
        <f t="shared" si="1"/>
        <v>-1.4794941351119009E-3</v>
      </c>
    </row>
    <row r="10" spans="1:12" x14ac:dyDescent="0.25">
      <c r="B10" s="11" t="s">
        <v>70</v>
      </c>
      <c r="C10" s="12">
        <v>0.14065019947372889</v>
      </c>
      <c r="D10" s="13">
        <v>0.34767510880053243</v>
      </c>
      <c r="E10" s="14">
        <v>11781</v>
      </c>
      <c r="F10" s="105">
        <v>0</v>
      </c>
      <c r="G10" s="89"/>
      <c r="H10" s="11" t="s">
        <v>70</v>
      </c>
      <c r="I10" s="110">
        <v>-6.1566653089102129E-3</v>
      </c>
      <c r="J10" s="4"/>
      <c r="K10" s="95">
        <f t="shared" si="0"/>
        <v>-1.5217451497669315E-2</v>
      </c>
      <c r="L10" s="95">
        <f t="shared" si="1"/>
        <v>2.4906476819081449E-3</v>
      </c>
    </row>
    <row r="11" spans="1:12" x14ac:dyDescent="0.25">
      <c r="B11" s="11" t="s">
        <v>71</v>
      </c>
      <c r="C11" s="12">
        <v>1.2307953484424072E-2</v>
      </c>
      <c r="D11" s="13">
        <v>0.11026105261453008</v>
      </c>
      <c r="E11" s="14">
        <v>11781</v>
      </c>
      <c r="F11" s="105">
        <v>0</v>
      </c>
      <c r="G11" s="89"/>
      <c r="H11" s="11" t="s">
        <v>71</v>
      </c>
      <c r="I11" s="110">
        <v>4.4158553226807552E-3</v>
      </c>
      <c r="J11" s="4"/>
      <c r="K11" s="95">
        <f t="shared" si="0"/>
        <v>3.9556172169178984E-2</v>
      </c>
      <c r="L11" s="95">
        <f t="shared" si="1"/>
        <v>-4.9292239296415874E-4</v>
      </c>
    </row>
    <row r="12" spans="1:12" ht="22.8" x14ac:dyDescent="0.25">
      <c r="B12" s="11" t="s">
        <v>72</v>
      </c>
      <c r="C12" s="12">
        <v>5.3475935828877011E-3</v>
      </c>
      <c r="D12" s="13">
        <v>7.2934548421879783E-2</v>
      </c>
      <c r="E12" s="14">
        <v>11781</v>
      </c>
      <c r="F12" s="105">
        <v>0</v>
      </c>
      <c r="G12" s="89"/>
      <c r="H12" s="11" t="s">
        <v>72</v>
      </c>
      <c r="I12" s="110">
        <v>2.2506255834049841E-3</v>
      </c>
      <c r="J12" s="4"/>
      <c r="K12" s="95">
        <f t="shared" si="0"/>
        <v>3.0693137901243596E-2</v>
      </c>
      <c r="L12" s="95">
        <f t="shared" si="1"/>
        <v>-1.6501687043679356E-4</v>
      </c>
    </row>
    <row r="13" spans="1:12" ht="22.8" x14ac:dyDescent="0.25">
      <c r="B13" s="11" t="s">
        <v>73</v>
      </c>
      <c r="C13" s="12">
        <v>4.6091163738222564E-2</v>
      </c>
      <c r="D13" s="13">
        <v>0.20969144161545589</v>
      </c>
      <c r="E13" s="14">
        <v>11781</v>
      </c>
      <c r="F13" s="105">
        <v>0</v>
      </c>
      <c r="G13" s="89"/>
      <c r="H13" s="11" t="s">
        <v>73</v>
      </c>
      <c r="I13" s="110">
        <v>-1.193757854397765E-2</v>
      </c>
      <c r="J13" s="4"/>
      <c r="K13" s="95">
        <f t="shared" si="0"/>
        <v>-5.4305323903261996E-2</v>
      </c>
      <c r="L13" s="95">
        <f t="shared" si="1"/>
        <v>2.6239358319515272E-3</v>
      </c>
    </row>
    <row r="14" spans="1:12" x14ac:dyDescent="0.25">
      <c r="B14" s="11" t="s">
        <v>74</v>
      </c>
      <c r="C14" s="12">
        <v>1.875901875901876E-2</v>
      </c>
      <c r="D14" s="13">
        <v>0.135678592813681</v>
      </c>
      <c r="E14" s="14">
        <v>11781</v>
      </c>
      <c r="F14" s="105">
        <v>0</v>
      </c>
      <c r="G14" s="89"/>
      <c r="H14" s="11" t="s">
        <v>74</v>
      </c>
      <c r="I14" s="110">
        <v>-5.5925824005817002E-3</v>
      </c>
      <c r="J14" s="4"/>
      <c r="K14" s="95">
        <f t="shared" si="0"/>
        <v>-4.0446108178271781E-2</v>
      </c>
      <c r="L14" s="95">
        <f t="shared" si="1"/>
        <v>7.7323442105519595E-4</v>
      </c>
    </row>
    <row r="15" spans="1:12" x14ac:dyDescent="0.25">
      <c r="B15" s="11" t="s">
        <v>75</v>
      </c>
      <c r="C15" s="12">
        <v>4.0234275528393176E-2</v>
      </c>
      <c r="D15" s="13">
        <v>0.19651655567740295</v>
      </c>
      <c r="E15" s="14">
        <v>11781</v>
      </c>
      <c r="F15" s="105">
        <v>0</v>
      </c>
      <c r="G15" s="89"/>
      <c r="H15" s="11" t="s">
        <v>75</v>
      </c>
      <c r="I15" s="110">
        <v>-1.799014283004808E-2</v>
      </c>
      <c r="J15" s="4"/>
      <c r="K15" s="95">
        <f t="shared" si="0"/>
        <v>-8.7861922915913382E-2</v>
      </c>
      <c r="L15" s="95">
        <f t="shared" si="1"/>
        <v>3.683253865936406E-3</v>
      </c>
    </row>
    <row r="16" spans="1:12" x14ac:dyDescent="0.25">
      <c r="B16" s="11" t="s">
        <v>76</v>
      </c>
      <c r="C16" s="12">
        <v>2.0032255326372973E-2</v>
      </c>
      <c r="D16" s="13">
        <v>0.14011648917402331</v>
      </c>
      <c r="E16" s="14">
        <v>11781</v>
      </c>
      <c r="F16" s="105">
        <v>0</v>
      </c>
      <c r="G16" s="89"/>
      <c r="H16" s="11" t="s">
        <v>76</v>
      </c>
      <c r="I16" s="110">
        <v>-7.685973672148556E-3</v>
      </c>
      <c r="J16" s="4"/>
      <c r="K16" s="95">
        <f t="shared" si="0"/>
        <v>-5.3755316947469454E-2</v>
      </c>
      <c r="L16" s="95">
        <f t="shared" si="1"/>
        <v>1.09885273275035E-3</v>
      </c>
    </row>
    <row r="17" spans="2:12" x14ac:dyDescent="0.25">
      <c r="B17" s="11" t="s">
        <v>77</v>
      </c>
      <c r="C17" s="12">
        <v>7.6139546727782018E-2</v>
      </c>
      <c r="D17" s="13">
        <v>0.265232515891275</v>
      </c>
      <c r="E17" s="14">
        <v>11781</v>
      </c>
      <c r="F17" s="105">
        <v>0</v>
      </c>
      <c r="G17" s="89"/>
      <c r="H17" s="11" t="s">
        <v>77</v>
      </c>
      <c r="I17" s="110">
        <v>-2.2764079563423353E-2</v>
      </c>
      <c r="J17" s="4"/>
      <c r="K17" s="95">
        <f t="shared" si="0"/>
        <v>-7.9292061130280728E-2</v>
      </c>
      <c r="L17" s="95">
        <f t="shared" si="1"/>
        <v>6.5348198120049441E-3</v>
      </c>
    </row>
    <row r="18" spans="2:12" x14ac:dyDescent="0.25">
      <c r="B18" s="11" t="s">
        <v>78</v>
      </c>
      <c r="C18" s="12">
        <v>2.1475256769374416E-2</v>
      </c>
      <c r="D18" s="13">
        <v>0.14496845861422822</v>
      </c>
      <c r="E18" s="14">
        <v>11781</v>
      </c>
      <c r="F18" s="105">
        <v>0</v>
      </c>
      <c r="G18" s="89"/>
      <c r="H18" s="11" t="s">
        <v>78</v>
      </c>
      <c r="I18" s="110">
        <v>-7.1831174848606891E-3</v>
      </c>
      <c r="J18" s="4"/>
      <c r="K18" s="95">
        <f t="shared" si="0"/>
        <v>-4.8485430966559655E-2</v>
      </c>
      <c r="L18" s="95">
        <f t="shared" si="1"/>
        <v>1.0640886567088474E-3</v>
      </c>
    </row>
    <row r="19" spans="2:12" x14ac:dyDescent="0.25">
      <c r="B19" s="11" t="s">
        <v>79</v>
      </c>
      <c r="C19" s="12">
        <v>9.3370681605975728E-4</v>
      </c>
      <c r="D19" s="13">
        <v>3.0543644112526518E-2</v>
      </c>
      <c r="E19" s="14">
        <v>11781</v>
      </c>
      <c r="F19" s="105">
        <v>0</v>
      </c>
      <c r="G19" s="89"/>
      <c r="H19" s="11" t="s">
        <v>79</v>
      </c>
      <c r="I19" s="110">
        <v>1.0255052757218047E-3</v>
      </c>
      <c r="J19" s="4"/>
      <c r="K19" s="95">
        <f>((1-C19)/D19)*I19</f>
        <v>3.35437301024527E-2</v>
      </c>
      <c r="L19" s="95">
        <f t="shared" si="1"/>
        <v>-3.1349280469581968E-5</v>
      </c>
    </row>
    <row r="20" spans="2:12" ht="22.8" x14ac:dyDescent="0.25">
      <c r="B20" s="11" t="s">
        <v>80</v>
      </c>
      <c r="C20" s="12">
        <v>0.12902130549189372</v>
      </c>
      <c r="D20" s="13">
        <v>0.3352377479915713</v>
      </c>
      <c r="E20" s="14">
        <v>11781</v>
      </c>
      <c r="F20" s="105">
        <v>0</v>
      </c>
      <c r="G20" s="89"/>
      <c r="H20" s="11" t="s">
        <v>80</v>
      </c>
      <c r="I20" s="110">
        <v>-3.8979739011403926E-2</v>
      </c>
      <c r="J20" s="4"/>
      <c r="K20" s="95">
        <f t="shared" ref="K20:K83" si="2">((1-C20)/D20)*I20</f>
        <v>-0.101272969406992</v>
      </c>
      <c r="L20" s="95">
        <f t="shared" si="1"/>
        <v>1.5001940697654013E-2</v>
      </c>
    </row>
    <row r="21" spans="2:12" x14ac:dyDescent="0.25">
      <c r="B21" s="11" t="s">
        <v>81</v>
      </c>
      <c r="C21" s="12">
        <v>4.3884220354808587E-2</v>
      </c>
      <c r="D21" s="13">
        <v>0.20484617983231107</v>
      </c>
      <c r="E21" s="14">
        <v>11781</v>
      </c>
      <c r="F21" s="105">
        <v>0</v>
      </c>
      <c r="G21" s="89"/>
      <c r="H21" s="11" t="s">
        <v>81</v>
      </c>
      <c r="I21" s="110">
        <v>1.9480030641814739E-2</v>
      </c>
      <c r="J21" s="4"/>
      <c r="K21" s="95">
        <f t="shared" si="2"/>
        <v>9.0922685011053897E-2</v>
      </c>
      <c r="L21" s="95">
        <f t="shared" si="1"/>
        <v>-4.1732091753120433E-3</v>
      </c>
    </row>
    <row r="22" spans="2:12" x14ac:dyDescent="0.25">
      <c r="B22" s="11" t="s">
        <v>82</v>
      </c>
      <c r="C22" s="12">
        <v>5.0929462694168572E-4</v>
      </c>
      <c r="D22" s="13">
        <v>2.2562767067565798E-2</v>
      </c>
      <c r="E22" s="14">
        <v>11781</v>
      </c>
      <c r="F22" s="105">
        <v>0</v>
      </c>
      <c r="G22" s="89"/>
      <c r="H22" s="11" t="s">
        <v>82</v>
      </c>
      <c r="I22" s="110">
        <v>2.3464719285420771E-3</v>
      </c>
      <c r="J22" s="4"/>
      <c r="K22" s="95">
        <f t="shared" si="2"/>
        <v>0.10394455945822177</v>
      </c>
      <c r="L22" s="95">
        <f t="shared" si="1"/>
        <v>-5.2965380615654403E-5</v>
      </c>
    </row>
    <row r="23" spans="2:12" x14ac:dyDescent="0.25">
      <c r="B23" s="11" t="s">
        <v>83</v>
      </c>
      <c r="C23" s="12">
        <v>2.2918258212375861E-3</v>
      </c>
      <c r="D23" s="13">
        <v>4.7820157486558594E-2</v>
      </c>
      <c r="E23" s="14">
        <v>11781</v>
      </c>
      <c r="F23" s="105">
        <v>0</v>
      </c>
      <c r="G23" s="89"/>
      <c r="H23" s="11" t="s">
        <v>83</v>
      </c>
      <c r="I23" s="110">
        <v>5.9950328026627442E-4</v>
      </c>
      <c r="J23" s="4"/>
      <c r="K23" s="95">
        <f t="shared" si="2"/>
        <v>1.250789111969711E-2</v>
      </c>
      <c r="L23" s="95">
        <f t="shared" si="1"/>
        <v>-2.8731756017680964E-5</v>
      </c>
    </row>
    <row r="24" spans="2:12" x14ac:dyDescent="0.25">
      <c r="B24" s="11" t="s">
        <v>84</v>
      </c>
      <c r="C24" s="12">
        <v>1.7910194380782615E-2</v>
      </c>
      <c r="D24" s="13">
        <v>0.13263073730307806</v>
      </c>
      <c r="E24" s="14">
        <v>11781</v>
      </c>
      <c r="F24" s="105">
        <v>0</v>
      </c>
      <c r="G24" s="89"/>
      <c r="H24" s="11" t="s">
        <v>84</v>
      </c>
      <c r="I24" s="110">
        <v>1.1872153347171706E-2</v>
      </c>
      <c r="J24" s="4"/>
      <c r="K24" s="95">
        <f t="shared" si="2"/>
        <v>8.790964304422072E-2</v>
      </c>
      <c r="L24" s="95">
        <f t="shared" si="1"/>
        <v>-1.6031922802360041E-3</v>
      </c>
    </row>
    <row r="25" spans="2:12" x14ac:dyDescent="0.25">
      <c r="B25" s="11" t="s">
        <v>85</v>
      </c>
      <c r="C25" s="12">
        <v>0.22782446311858076</v>
      </c>
      <c r="D25" s="13">
        <v>0.41944655315058055</v>
      </c>
      <c r="E25" s="14">
        <v>11781</v>
      </c>
      <c r="F25" s="105">
        <v>0</v>
      </c>
      <c r="G25" s="89"/>
      <c r="H25" s="11" t="s">
        <v>85</v>
      </c>
      <c r="I25" s="110">
        <v>5.6078552170761901E-2</v>
      </c>
      <c r="J25" s="4"/>
      <c r="K25" s="95">
        <f t="shared" si="2"/>
        <v>0.10323719626430031</v>
      </c>
      <c r="L25" s="95">
        <f t="shared" si="1"/>
        <v>-3.0459342065887875E-2</v>
      </c>
    </row>
    <row r="26" spans="2:12" ht="22.8" x14ac:dyDescent="0.25">
      <c r="B26" s="11" t="s">
        <v>86</v>
      </c>
      <c r="C26" s="12">
        <v>7.8940667175961283E-3</v>
      </c>
      <c r="D26" s="13">
        <v>8.8500933682954697E-2</v>
      </c>
      <c r="E26" s="14">
        <v>11781</v>
      </c>
      <c r="F26" s="105">
        <v>0</v>
      </c>
      <c r="G26" s="89"/>
      <c r="H26" s="11" t="s">
        <v>86</v>
      </c>
      <c r="I26" s="110">
        <v>6.3722046836435682E-3</v>
      </c>
      <c r="J26" s="4"/>
      <c r="K26" s="95">
        <f t="shared" si="2"/>
        <v>7.1433168122047808E-2</v>
      </c>
      <c r="L26" s="95">
        <f t="shared" si="1"/>
        <v>-5.6838506462615038E-4</v>
      </c>
    </row>
    <row r="27" spans="2:12" ht="22.8" x14ac:dyDescent="0.25">
      <c r="B27" s="11" t="s">
        <v>87</v>
      </c>
      <c r="C27" s="12">
        <v>1.7825311942959001E-3</v>
      </c>
      <c r="D27" s="13">
        <v>4.2184177431171782E-2</v>
      </c>
      <c r="E27" s="14">
        <v>11781</v>
      </c>
      <c r="F27" s="105">
        <v>0</v>
      </c>
      <c r="G27" s="89"/>
      <c r="H27" s="11" t="s">
        <v>87</v>
      </c>
      <c r="I27" s="110">
        <v>2.263411152382021E-3</v>
      </c>
      <c r="J27" s="4"/>
      <c r="K27" s="95">
        <f t="shared" si="2"/>
        <v>5.3559810549436669E-2</v>
      </c>
      <c r="L27" s="95">
        <f t="shared" si="1"/>
        <v>-9.564251883827977E-5</v>
      </c>
    </row>
    <row r="28" spans="2:12" x14ac:dyDescent="0.25">
      <c r="B28" s="11" t="s">
        <v>88</v>
      </c>
      <c r="C28" s="12">
        <v>5.941770647653001E-4</v>
      </c>
      <c r="D28" s="13">
        <v>2.4369538934708789E-2</v>
      </c>
      <c r="E28" s="14">
        <v>11781</v>
      </c>
      <c r="F28" s="105">
        <v>0</v>
      </c>
      <c r="G28" s="89"/>
      <c r="H28" s="11" t="s">
        <v>88</v>
      </c>
      <c r="I28" s="110">
        <v>1.7221577374699597E-3</v>
      </c>
      <c r="J28" s="4"/>
      <c r="K28" s="95">
        <f t="shared" si="2"/>
        <v>7.0626468373149551E-2</v>
      </c>
      <c r="L28" s="95">
        <f t="shared" si="1"/>
        <v>-4.198957691626014E-5</v>
      </c>
    </row>
    <row r="29" spans="2:12" x14ac:dyDescent="0.25">
      <c r="B29" s="11" t="s">
        <v>89</v>
      </c>
      <c r="C29" s="12">
        <v>1.7061370002546473E-2</v>
      </c>
      <c r="D29" s="13">
        <v>0.12950561099521238</v>
      </c>
      <c r="E29" s="14">
        <v>11781</v>
      </c>
      <c r="F29" s="105">
        <v>0</v>
      </c>
      <c r="G29" s="89"/>
      <c r="H29" s="11" t="s">
        <v>89</v>
      </c>
      <c r="I29" s="110">
        <v>-3.123247794816169E-3</v>
      </c>
      <c r="J29" s="4"/>
      <c r="K29" s="95">
        <f t="shared" si="2"/>
        <v>-2.3705234738382607E-2</v>
      </c>
      <c r="L29" s="95">
        <f t="shared" si="1"/>
        <v>4.1146391903410223E-4</v>
      </c>
    </row>
    <row r="30" spans="2:12" x14ac:dyDescent="0.25">
      <c r="B30" s="11" t="s">
        <v>90</v>
      </c>
      <c r="C30" s="12">
        <v>8.4288260758849001E-2</v>
      </c>
      <c r="D30" s="13">
        <v>0.2778314272326145</v>
      </c>
      <c r="E30" s="14">
        <v>11781</v>
      </c>
      <c r="F30" s="105">
        <v>0</v>
      </c>
      <c r="G30" s="89"/>
      <c r="H30" s="11" t="s">
        <v>90</v>
      </c>
      <c r="I30" s="110">
        <v>9.3402811001901673E-4</v>
      </c>
      <c r="J30" s="4"/>
      <c r="K30" s="95">
        <f t="shared" si="2"/>
        <v>3.0784872454675117E-3</v>
      </c>
      <c r="L30" s="95">
        <f t="shared" si="1"/>
        <v>-2.8336464912395623E-4</v>
      </c>
    </row>
    <row r="31" spans="2:12" x14ac:dyDescent="0.25">
      <c r="B31" s="11" t="s">
        <v>91</v>
      </c>
      <c r="C31" s="12">
        <v>0.18954248366013071</v>
      </c>
      <c r="D31" s="13">
        <v>0.39195557269496084</v>
      </c>
      <c r="E31" s="14">
        <v>11781</v>
      </c>
      <c r="F31" s="105">
        <v>0</v>
      </c>
      <c r="G31" s="89"/>
      <c r="H31" s="11" t="s">
        <v>91</v>
      </c>
      <c r="I31" s="110">
        <v>-3.7284828837109353E-2</v>
      </c>
      <c r="J31" s="4"/>
      <c r="K31" s="95">
        <f t="shared" si="2"/>
        <v>-7.7094884934823318E-2</v>
      </c>
      <c r="L31" s="95">
        <f t="shared" si="1"/>
        <v>1.8030255347660291E-2</v>
      </c>
    </row>
    <row r="32" spans="2:12" x14ac:dyDescent="0.25">
      <c r="B32" s="11" t="s">
        <v>92</v>
      </c>
      <c r="C32" s="12">
        <v>3.4801799507681859E-3</v>
      </c>
      <c r="D32" s="13">
        <v>5.8892806872827747E-2</v>
      </c>
      <c r="E32" s="14">
        <v>11781</v>
      </c>
      <c r="F32" s="105">
        <v>0</v>
      </c>
      <c r="G32" s="89"/>
      <c r="H32" s="11" t="s">
        <v>92</v>
      </c>
      <c r="I32" s="110">
        <v>-3.1957843009176837E-3</v>
      </c>
      <c r="J32" s="4"/>
      <c r="K32" s="95">
        <f t="shared" si="2"/>
        <v>-5.407557502469805E-2</v>
      </c>
      <c r="L32" s="95">
        <f t="shared" si="1"/>
        <v>1.8884996388523172E-4</v>
      </c>
    </row>
    <row r="33" spans="2:12" x14ac:dyDescent="0.25">
      <c r="B33" s="11" t="s">
        <v>93</v>
      </c>
      <c r="C33" s="12">
        <v>1.7825311942959001E-3</v>
      </c>
      <c r="D33" s="13">
        <v>4.21841774311809E-2</v>
      </c>
      <c r="E33" s="14">
        <v>11781</v>
      </c>
      <c r="F33" s="105">
        <v>0</v>
      </c>
      <c r="G33" s="89"/>
      <c r="H33" s="11" t="s">
        <v>93</v>
      </c>
      <c r="I33" s="110">
        <v>6.8007305406144196E-4</v>
      </c>
      <c r="J33" s="4"/>
      <c r="K33" s="95">
        <f t="shared" si="2"/>
        <v>1.6092782743853857E-2</v>
      </c>
      <c r="L33" s="95">
        <f t="shared" si="1"/>
        <v>-2.8737112042596175E-5</v>
      </c>
    </row>
    <row r="34" spans="2:12" x14ac:dyDescent="0.25">
      <c r="B34" s="11" t="s">
        <v>94</v>
      </c>
      <c r="C34" s="12">
        <v>8.8362617774382479E-2</v>
      </c>
      <c r="D34" s="13">
        <v>0.28383358471344561</v>
      </c>
      <c r="E34" s="14">
        <v>11781</v>
      </c>
      <c r="F34" s="105">
        <v>0</v>
      </c>
      <c r="G34" s="89"/>
      <c r="H34" s="11" t="s">
        <v>94</v>
      </c>
      <c r="I34" s="110">
        <v>-1.9210297264896939E-2</v>
      </c>
      <c r="J34" s="4"/>
      <c r="K34" s="95">
        <f t="shared" si="2"/>
        <v>-6.1701032060836943E-2</v>
      </c>
      <c r="L34" s="95">
        <f t="shared" si="1"/>
        <v>5.9805190293604517E-3</v>
      </c>
    </row>
    <row r="35" spans="2:12" x14ac:dyDescent="0.25">
      <c r="B35" s="11" t="s">
        <v>95</v>
      </c>
      <c r="C35" s="12">
        <v>1.4005602240896359E-2</v>
      </c>
      <c r="D35" s="13">
        <v>0.11751858417142652</v>
      </c>
      <c r="E35" s="14">
        <v>11781</v>
      </c>
      <c r="F35" s="105">
        <v>0</v>
      </c>
      <c r="G35" s="89"/>
      <c r="H35" s="11" t="s">
        <v>95</v>
      </c>
      <c r="I35" s="110">
        <v>-8.340624827704193E-3</v>
      </c>
      <c r="J35" s="4"/>
      <c r="K35" s="95">
        <f t="shared" si="2"/>
        <v>-6.9978798773907988E-2</v>
      </c>
      <c r="L35" s="95">
        <f t="shared" si="1"/>
        <v>9.9401702803846546E-4</v>
      </c>
    </row>
    <row r="36" spans="2:12" x14ac:dyDescent="0.25">
      <c r="B36" s="11" t="s">
        <v>96</v>
      </c>
      <c r="C36" s="12">
        <v>1.6976487564722859E-4</v>
      </c>
      <c r="D36" s="13">
        <v>1.3028832041571103E-2</v>
      </c>
      <c r="E36" s="14">
        <v>11781</v>
      </c>
      <c r="F36" s="105">
        <v>0</v>
      </c>
      <c r="G36" s="89"/>
      <c r="H36" s="11" t="s">
        <v>96</v>
      </c>
      <c r="I36" s="110">
        <v>-1.6371445236379193E-4</v>
      </c>
      <c r="J36" s="4"/>
      <c r="K36" s="95">
        <f t="shared" si="2"/>
        <v>-1.2563417724464449E-2</v>
      </c>
      <c r="L36" s="95">
        <f t="shared" si="1"/>
        <v>2.1331891882951778E-6</v>
      </c>
    </row>
    <row r="37" spans="2:12" ht="22.8" x14ac:dyDescent="0.25">
      <c r="B37" s="11" t="s">
        <v>97</v>
      </c>
      <c r="C37" s="12">
        <v>3.9894745777098719E-3</v>
      </c>
      <c r="D37" s="13">
        <v>6.3038845042419495E-2</v>
      </c>
      <c r="E37" s="14">
        <v>11781</v>
      </c>
      <c r="F37" s="105">
        <v>0</v>
      </c>
      <c r="G37" s="89"/>
      <c r="H37" s="11" t="s">
        <v>97</v>
      </c>
      <c r="I37" s="110">
        <v>2.0224031417458081E-3</v>
      </c>
      <c r="J37" s="4"/>
      <c r="K37" s="95">
        <f t="shared" si="2"/>
        <v>3.1953866135562378E-2</v>
      </c>
      <c r="L37" s="95">
        <f t="shared" si="1"/>
        <v>-1.2798974845503936E-4</v>
      </c>
    </row>
    <row r="38" spans="2:12" ht="22.8" x14ac:dyDescent="0.25">
      <c r="B38" s="11" t="s">
        <v>98</v>
      </c>
      <c r="C38" s="12">
        <v>2.5379848909260677E-2</v>
      </c>
      <c r="D38" s="13">
        <v>0.15728258639910547</v>
      </c>
      <c r="E38" s="14">
        <v>11781</v>
      </c>
      <c r="F38" s="105">
        <v>0</v>
      </c>
      <c r="G38" s="89"/>
      <c r="H38" s="11" t="s">
        <v>98</v>
      </c>
      <c r="I38" s="110">
        <v>8.2297819983183675E-3</v>
      </c>
      <c r="J38" s="4"/>
      <c r="K38" s="95">
        <f t="shared" si="2"/>
        <v>5.0996817627933608E-2</v>
      </c>
      <c r="L38" s="95">
        <f t="shared" si="1"/>
        <v>-1.3279958605427759E-3</v>
      </c>
    </row>
    <row r="39" spans="2:12" ht="22.8" x14ac:dyDescent="0.25">
      <c r="B39" s="11" t="s">
        <v>99</v>
      </c>
      <c r="C39" s="12">
        <v>3.4801799507681854E-3</v>
      </c>
      <c r="D39" s="13">
        <v>5.889280687281527E-2</v>
      </c>
      <c r="E39" s="14">
        <v>11781</v>
      </c>
      <c r="F39" s="105">
        <v>0</v>
      </c>
      <c r="G39" s="89"/>
      <c r="H39" s="11" t="s">
        <v>99</v>
      </c>
      <c r="I39" s="110">
        <v>1.787172028836769E-3</v>
      </c>
      <c r="J39" s="4"/>
      <c r="K39" s="95">
        <f t="shared" si="2"/>
        <v>3.0240575091276881E-2</v>
      </c>
      <c r="L39" s="95">
        <f t="shared" si="1"/>
        <v>-1.0561018558282386E-4</v>
      </c>
    </row>
    <row r="40" spans="2:12" ht="22.8" x14ac:dyDescent="0.25">
      <c r="B40" s="11" t="s">
        <v>100</v>
      </c>
      <c r="C40" s="12">
        <v>8.4882437823614279E-4</v>
      </c>
      <c r="D40" s="13">
        <v>2.9123459111975527E-2</v>
      </c>
      <c r="E40" s="14">
        <v>11781</v>
      </c>
      <c r="F40" s="105">
        <v>0</v>
      </c>
      <c r="G40" s="89"/>
      <c r="H40" s="11" t="s">
        <v>100</v>
      </c>
      <c r="I40" s="110">
        <v>1.6045420357312598E-3</v>
      </c>
      <c r="J40" s="4"/>
      <c r="K40" s="95">
        <f t="shared" si="2"/>
        <v>5.5047721329098603E-2</v>
      </c>
      <c r="L40" s="95">
        <f t="shared" si="1"/>
        <v>-4.6765543563927108E-5</v>
      </c>
    </row>
    <row r="41" spans="2:12" ht="22.8" x14ac:dyDescent="0.25">
      <c r="B41" s="11" t="s">
        <v>101</v>
      </c>
      <c r="C41" s="12">
        <v>5.941770647653001E-4</v>
      </c>
      <c r="D41" s="13">
        <v>2.4369538934708571E-2</v>
      </c>
      <c r="E41" s="14">
        <v>11781</v>
      </c>
      <c r="F41" s="105">
        <v>0</v>
      </c>
      <c r="G41" s="89"/>
      <c r="H41" s="11" t="s">
        <v>101</v>
      </c>
      <c r="I41" s="110">
        <v>7.117063630007564E-4</v>
      </c>
      <c r="J41" s="4"/>
      <c r="K41" s="95">
        <f t="shared" si="2"/>
        <v>2.9187400110798196E-2</v>
      </c>
      <c r="L41" s="95">
        <f t="shared" si="1"/>
        <v>-1.7352794358381806E-5</v>
      </c>
    </row>
    <row r="42" spans="2:12" ht="22.8" x14ac:dyDescent="0.25">
      <c r="B42" s="11" t="s">
        <v>102</v>
      </c>
      <c r="C42" s="12">
        <v>1.1459129106187927E-2</v>
      </c>
      <c r="D42" s="13">
        <v>0.10643673745798658</v>
      </c>
      <c r="E42" s="14">
        <v>11781</v>
      </c>
      <c r="F42" s="105">
        <v>0</v>
      </c>
      <c r="G42" s="89"/>
      <c r="H42" s="11" t="s">
        <v>102</v>
      </c>
      <c r="I42" s="110">
        <v>2.8267911288167844E-3</v>
      </c>
      <c r="J42" s="4"/>
      <c r="K42" s="95">
        <f t="shared" si="2"/>
        <v>2.6254079475317153E-2</v>
      </c>
      <c r="L42" s="95">
        <f t="shared" si="1"/>
        <v>-3.0433631540166713E-4</v>
      </c>
    </row>
    <row r="43" spans="2:12" x14ac:dyDescent="0.25">
      <c r="B43" s="11" t="s">
        <v>103</v>
      </c>
      <c r="C43" s="12">
        <v>0.10253798489092608</v>
      </c>
      <c r="D43" s="13">
        <v>0.30336736545883403</v>
      </c>
      <c r="E43" s="14">
        <v>11781</v>
      </c>
      <c r="F43" s="105">
        <v>0</v>
      </c>
      <c r="G43" s="89"/>
      <c r="H43" s="11" t="s">
        <v>103</v>
      </c>
      <c r="I43" s="110">
        <v>5.6777651055285837E-3</v>
      </c>
      <c r="J43" s="4"/>
      <c r="K43" s="95">
        <f t="shared" si="2"/>
        <v>1.6796725993307678E-2</v>
      </c>
      <c r="L43" s="95">
        <f t="shared" si="1"/>
        <v>-1.9190811500913341E-3</v>
      </c>
    </row>
    <row r="44" spans="2:12" ht="22.8" x14ac:dyDescent="0.25">
      <c r="B44" s="11" t="s">
        <v>104</v>
      </c>
      <c r="C44" s="12">
        <v>0.13352007469654528</v>
      </c>
      <c r="D44" s="13">
        <v>0.34015038650813584</v>
      </c>
      <c r="E44" s="14">
        <v>11781</v>
      </c>
      <c r="F44" s="105">
        <v>0</v>
      </c>
      <c r="G44" s="89"/>
      <c r="H44" s="11" t="s">
        <v>104</v>
      </c>
      <c r="I44" s="110">
        <v>-1.6877840943956786E-2</v>
      </c>
      <c r="J44" s="4"/>
      <c r="K44" s="95">
        <f t="shared" si="2"/>
        <v>-4.2993660864335002E-2</v>
      </c>
      <c r="L44" s="95">
        <f t="shared" si="1"/>
        <v>6.6251007581895529E-3</v>
      </c>
    </row>
    <row r="45" spans="2:12" x14ac:dyDescent="0.25">
      <c r="B45" s="11" t="s">
        <v>105</v>
      </c>
      <c r="C45" s="12">
        <v>3.4801799507681859E-3</v>
      </c>
      <c r="D45" s="13">
        <v>5.8892806872826352E-2</v>
      </c>
      <c r="E45" s="14">
        <v>11781</v>
      </c>
      <c r="F45" s="105">
        <v>0</v>
      </c>
      <c r="G45" s="89"/>
      <c r="H45" s="11" t="s">
        <v>105</v>
      </c>
      <c r="I45" s="110">
        <v>-1.6832261628969899E-3</v>
      </c>
      <c r="J45" s="4"/>
      <c r="K45" s="95">
        <f t="shared" si="2"/>
        <v>-2.848171656301577E-2</v>
      </c>
      <c r="L45" s="95">
        <f t="shared" si="1"/>
        <v>9.9467664317176018E-5</v>
      </c>
    </row>
    <row r="46" spans="2:12" x14ac:dyDescent="0.25">
      <c r="B46" s="11" t="s">
        <v>106</v>
      </c>
      <c r="C46" s="12">
        <v>1.1034716917069857E-3</v>
      </c>
      <c r="D46" s="13">
        <v>3.3201620621370463E-2</v>
      </c>
      <c r="E46" s="14">
        <v>11781</v>
      </c>
      <c r="F46" s="105">
        <v>0</v>
      </c>
      <c r="G46" s="89"/>
      <c r="H46" s="11" t="s">
        <v>106</v>
      </c>
      <c r="I46" s="110">
        <v>6.0352690892461153E-4</v>
      </c>
      <c r="J46" s="4"/>
      <c r="K46" s="95">
        <f t="shared" si="2"/>
        <v>1.8157575527424526E-2</v>
      </c>
      <c r="L46" s="95">
        <f t="shared" si="1"/>
        <v>-2.0058504576522671E-5</v>
      </c>
    </row>
    <row r="47" spans="2:12" x14ac:dyDescent="0.25">
      <c r="B47" s="11" t="s">
        <v>107</v>
      </c>
      <c r="C47" s="12">
        <v>5.8908411849588317E-2</v>
      </c>
      <c r="D47" s="13">
        <v>0.23546319668453639</v>
      </c>
      <c r="E47" s="14">
        <v>11781</v>
      </c>
      <c r="F47" s="105">
        <v>0</v>
      </c>
      <c r="G47" s="89"/>
      <c r="H47" s="11" t="s">
        <v>107</v>
      </c>
      <c r="I47" s="110">
        <v>-9.5092335289127215E-3</v>
      </c>
      <c r="J47" s="4"/>
      <c r="K47" s="95">
        <f t="shared" si="2"/>
        <v>-3.8006192941511738E-2</v>
      </c>
      <c r="L47" s="95">
        <f t="shared" si="1"/>
        <v>2.3790293047180615E-3</v>
      </c>
    </row>
    <row r="48" spans="2:12" x14ac:dyDescent="0.25">
      <c r="B48" s="11" t="s">
        <v>108</v>
      </c>
      <c r="C48" s="12">
        <v>1.0440539852304559E-2</v>
      </c>
      <c r="D48" s="13">
        <v>0.10164847278841485</v>
      </c>
      <c r="E48" s="14">
        <v>11781</v>
      </c>
      <c r="F48" s="105">
        <v>0</v>
      </c>
      <c r="G48" s="89"/>
      <c r="H48" s="11" t="s">
        <v>108</v>
      </c>
      <c r="I48" s="110">
        <v>2.701156764059257E-3</v>
      </c>
      <c r="J48" s="4"/>
      <c r="K48" s="95">
        <f t="shared" si="2"/>
        <v>2.6296068754329757E-2</v>
      </c>
      <c r="L48" s="95">
        <f t="shared" si="1"/>
        <v>-2.7744179591547092E-4</v>
      </c>
    </row>
    <row r="49" spans="2:12" x14ac:dyDescent="0.25">
      <c r="B49" s="11" t="s">
        <v>109</v>
      </c>
      <c r="C49" s="12">
        <v>0.67150496562261264</v>
      </c>
      <c r="D49" s="13">
        <v>0.46968582290468092</v>
      </c>
      <c r="E49" s="14">
        <v>11781</v>
      </c>
      <c r="F49" s="105">
        <v>0</v>
      </c>
      <c r="G49" s="89"/>
      <c r="H49" s="11" t="s">
        <v>109</v>
      </c>
      <c r="I49" s="110">
        <v>6.2192249029190502E-2</v>
      </c>
      <c r="J49" s="4"/>
      <c r="K49" s="95">
        <f t="shared" si="2"/>
        <v>4.3496831257342522E-2</v>
      </c>
      <c r="L49" s="95">
        <f t="shared" si="1"/>
        <v>-8.8915615523730396E-2</v>
      </c>
    </row>
    <row r="50" spans="2:12" x14ac:dyDescent="0.25">
      <c r="B50" s="11" t="s">
        <v>110</v>
      </c>
      <c r="C50" s="12">
        <v>3.1406501994737297E-3</v>
      </c>
      <c r="D50" s="13">
        <v>5.5955806554362032E-2</v>
      </c>
      <c r="E50" s="14">
        <v>11781</v>
      </c>
      <c r="F50" s="105">
        <v>0</v>
      </c>
      <c r="G50" s="89"/>
      <c r="H50" s="11" t="s">
        <v>110</v>
      </c>
      <c r="I50" s="110">
        <v>-3.852052526728573E-3</v>
      </c>
      <c r="J50" s="4"/>
      <c r="K50" s="95">
        <f t="shared" si="2"/>
        <v>-6.8624773971608072E-2</v>
      </c>
      <c r="L50" s="95">
        <f t="shared" si="1"/>
        <v>2.1620543570755271E-4</v>
      </c>
    </row>
    <row r="51" spans="2:12" x14ac:dyDescent="0.25">
      <c r="B51" s="11" t="s">
        <v>111</v>
      </c>
      <c r="C51" s="12">
        <v>1.2732365673542145E-3</v>
      </c>
      <c r="D51" s="13">
        <v>3.5661230811328853E-2</v>
      </c>
      <c r="E51" s="14">
        <v>11781</v>
      </c>
      <c r="F51" s="105">
        <v>0</v>
      </c>
      <c r="G51" s="89"/>
      <c r="H51" s="11" t="s">
        <v>111</v>
      </c>
      <c r="I51" s="110">
        <v>1.9831690745067935E-4</v>
      </c>
      <c r="J51" s="4"/>
      <c r="K51" s="95">
        <f t="shared" si="2"/>
        <v>5.5540540414905559E-3</v>
      </c>
      <c r="L51" s="95">
        <f t="shared" si="1"/>
        <v>-7.0806400324968839E-6</v>
      </c>
    </row>
    <row r="52" spans="2:12" x14ac:dyDescent="0.25">
      <c r="B52" s="11" t="s">
        <v>112</v>
      </c>
      <c r="C52" s="12">
        <v>7.7327900857312615E-2</v>
      </c>
      <c r="D52" s="13">
        <v>0.26712235649187061</v>
      </c>
      <c r="E52" s="14">
        <v>11781</v>
      </c>
      <c r="F52" s="105">
        <v>0</v>
      </c>
      <c r="G52" s="89"/>
      <c r="H52" s="11" t="s">
        <v>112</v>
      </c>
      <c r="I52" s="110">
        <v>-2.6833007736344106E-2</v>
      </c>
      <c r="J52" s="4"/>
      <c r="K52" s="95">
        <f t="shared" si="2"/>
        <v>-9.2684370936051003E-2</v>
      </c>
      <c r="L52" s="95">
        <f t="shared" si="1"/>
        <v>7.767751786820834E-3</v>
      </c>
    </row>
    <row r="53" spans="2:12" x14ac:dyDescent="0.25">
      <c r="B53" s="11" t="s">
        <v>113</v>
      </c>
      <c r="C53" s="12">
        <v>0.22043969102792629</v>
      </c>
      <c r="D53" s="13">
        <v>0.41456075742400317</v>
      </c>
      <c r="E53" s="14">
        <v>11781</v>
      </c>
      <c r="F53" s="105">
        <v>0</v>
      </c>
      <c r="G53" s="89"/>
      <c r="H53" s="11" t="s">
        <v>113</v>
      </c>
      <c r="I53" s="110">
        <v>-5.3241627310185037E-2</v>
      </c>
      <c r="J53" s="4"/>
      <c r="K53" s="95">
        <f t="shared" si="2"/>
        <v>-0.10011815805723606</v>
      </c>
      <c r="L53" s="95">
        <f t="shared" si="1"/>
        <v>2.831085109697757E-2</v>
      </c>
    </row>
    <row r="54" spans="2:12" x14ac:dyDescent="0.25">
      <c r="B54" s="11" t="s">
        <v>114</v>
      </c>
      <c r="C54" s="12">
        <v>1.5618368559545031E-2</v>
      </c>
      <c r="D54" s="13">
        <v>0.12399895263024376</v>
      </c>
      <c r="E54" s="14">
        <v>11781</v>
      </c>
      <c r="F54" s="105">
        <v>0</v>
      </c>
      <c r="G54" s="89"/>
      <c r="H54" s="11" t="s">
        <v>114</v>
      </c>
      <c r="I54" s="110">
        <v>-1.9530216005251679E-4</v>
      </c>
      <c r="J54" s="4"/>
      <c r="K54" s="95">
        <f t="shared" si="2"/>
        <v>-1.5504313129936105E-3</v>
      </c>
      <c r="L54" s="95">
        <f t="shared" si="1"/>
        <v>2.4599410329466615E-5</v>
      </c>
    </row>
    <row r="55" spans="2:12" x14ac:dyDescent="0.25">
      <c r="B55" s="11" t="s">
        <v>115</v>
      </c>
      <c r="C55" s="12">
        <v>2.5464731347084286E-4</v>
      </c>
      <c r="D55" s="13">
        <v>1.5956317859441762E-2</v>
      </c>
      <c r="E55" s="14">
        <v>11781</v>
      </c>
      <c r="F55" s="105">
        <v>0</v>
      </c>
      <c r="G55" s="89"/>
      <c r="H55" s="11" t="s">
        <v>115</v>
      </c>
      <c r="I55" s="110">
        <v>-8.2166679764005132E-4</v>
      </c>
      <c r="J55" s="4"/>
      <c r="K55" s="95">
        <f t="shared" si="2"/>
        <v>-5.1481649440280275E-2</v>
      </c>
      <c r="L55" s="95">
        <f t="shared" si="1"/>
        <v>1.3113002913978671E-5</v>
      </c>
    </row>
    <row r="56" spans="2:12" x14ac:dyDescent="0.25">
      <c r="B56" s="11" t="s">
        <v>116</v>
      </c>
      <c r="C56" s="12">
        <v>0.76895000424412185</v>
      </c>
      <c r="D56" s="13">
        <v>0.42152221437498771</v>
      </c>
      <c r="E56" s="14">
        <v>11781</v>
      </c>
      <c r="F56" s="105">
        <v>0</v>
      </c>
      <c r="G56" s="89"/>
      <c r="H56" s="11" t="s">
        <v>116</v>
      </c>
      <c r="I56" s="110">
        <v>5.9417396468668844E-2</v>
      </c>
      <c r="J56" s="4"/>
      <c r="K56" s="95">
        <f t="shared" si="2"/>
        <v>3.2568601923547595E-2</v>
      </c>
      <c r="L56" s="95">
        <f t="shared" si="1"/>
        <v>-0.10839050875290873</v>
      </c>
    </row>
    <row r="57" spans="2:12" x14ac:dyDescent="0.25">
      <c r="B57" s="11" t="s">
        <v>117</v>
      </c>
      <c r="C57" s="12">
        <v>0.37161531279178339</v>
      </c>
      <c r="D57" s="13">
        <v>0.48325686264855816</v>
      </c>
      <c r="E57" s="14">
        <v>11781</v>
      </c>
      <c r="F57" s="105">
        <v>0</v>
      </c>
      <c r="G57" s="89"/>
      <c r="H57" s="11" t="s">
        <v>117</v>
      </c>
      <c r="I57" s="110">
        <v>7.1507769522641956E-3</v>
      </c>
      <c r="J57" s="4"/>
      <c r="K57" s="95">
        <f t="shared" si="2"/>
        <v>9.2982409268175283E-3</v>
      </c>
      <c r="L57" s="95">
        <f t="shared" si="1"/>
        <v>-5.4988111275978855E-3</v>
      </c>
    </row>
    <row r="58" spans="2:12" x14ac:dyDescent="0.25">
      <c r="B58" s="11" t="s">
        <v>118</v>
      </c>
      <c r="C58" s="12">
        <v>0.68372803666921311</v>
      </c>
      <c r="D58" s="13">
        <v>0.46504017613370013</v>
      </c>
      <c r="E58" s="14">
        <v>11781</v>
      </c>
      <c r="F58" s="105">
        <v>0</v>
      </c>
      <c r="G58" s="89"/>
      <c r="H58" s="11" t="s">
        <v>118</v>
      </c>
      <c r="I58" s="110">
        <v>6.191265711163519E-2</v>
      </c>
      <c r="J58" s="4"/>
      <c r="K58" s="95">
        <f t="shared" si="2"/>
        <v>4.2106550411448784E-2</v>
      </c>
      <c r="L58" s="95">
        <f t="shared" si="1"/>
        <v>-9.1027445937793855E-2</v>
      </c>
    </row>
    <row r="59" spans="2:12" x14ac:dyDescent="0.25">
      <c r="B59" s="11" t="s">
        <v>119</v>
      </c>
      <c r="C59" s="12">
        <v>1.3496307613954674E-2</v>
      </c>
      <c r="D59" s="13">
        <v>0.11539188675469404</v>
      </c>
      <c r="E59" s="14">
        <v>11781</v>
      </c>
      <c r="F59" s="105">
        <v>0</v>
      </c>
      <c r="G59" s="89"/>
      <c r="H59" s="11" t="s">
        <v>119</v>
      </c>
      <c r="I59" s="110">
        <v>1.4009588752673191E-2</v>
      </c>
      <c r="J59" s="4"/>
      <c r="K59" s="95">
        <f t="shared" si="2"/>
        <v>0.11977021454465392</v>
      </c>
      <c r="L59" s="95">
        <f t="shared" si="1"/>
        <v>-1.6385703073997569E-3</v>
      </c>
    </row>
    <row r="60" spans="2:12" x14ac:dyDescent="0.25">
      <c r="B60" s="11" t="s">
        <v>120</v>
      </c>
      <c r="C60" s="12">
        <v>0.11620405738052797</v>
      </c>
      <c r="D60" s="13">
        <v>0.3204830614127312</v>
      </c>
      <c r="E60" s="14">
        <v>11781</v>
      </c>
      <c r="F60" s="105">
        <v>0</v>
      </c>
      <c r="G60" s="89"/>
      <c r="H60" s="11" t="s">
        <v>120</v>
      </c>
      <c r="I60" s="110">
        <v>4.2286034665009894E-2</v>
      </c>
      <c r="J60" s="4"/>
      <c r="K60" s="95">
        <f t="shared" si="2"/>
        <v>0.11661217195586074</v>
      </c>
      <c r="L60" s="95">
        <f t="shared" si="1"/>
        <v>-1.533250705028557E-2</v>
      </c>
    </row>
    <row r="61" spans="2:12" x14ac:dyDescent="0.25">
      <c r="B61" s="11" t="s">
        <v>121</v>
      </c>
      <c r="C61" s="12">
        <v>0.29827688651218065</v>
      </c>
      <c r="D61" s="13">
        <v>0.4575210962874568</v>
      </c>
      <c r="E61" s="14">
        <v>11781</v>
      </c>
      <c r="F61" s="105">
        <v>0</v>
      </c>
      <c r="G61" s="89"/>
      <c r="H61" s="11" t="s">
        <v>121</v>
      </c>
      <c r="I61" s="110">
        <v>5.5816394454384959E-2</v>
      </c>
      <c r="J61" s="4"/>
      <c r="K61" s="95">
        <f t="shared" si="2"/>
        <v>8.5608411105018309E-2</v>
      </c>
      <c r="L61" s="95">
        <f t="shared" si="1"/>
        <v>-3.638901132491041E-2</v>
      </c>
    </row>
    <row r="62" spans="2:12" x14ac:dyDescent="0.25">
      <c r="B62" s="11" t="s">
        <v>122</v>
      </c>
      <c r="C62" s="12">
        <v>3.5905271199388848E-2</v>
      </c>
      <c r="D62" s="13">
        <v>0.18606187477934791</v>
      </c>
      <c r="E62" s="14">
        <v>11781</v>
      </c>
      <c r="F62" s="105">
        <v>0</v>
      </c>
      <c r="G62" s="89"/>
      <c r="H62" s="11" t="s">
        <v>122</v>
      </c>
      <c r="I62" s="110">
        <v>-4.0464777077313984E-3</v>
      </c>
      <c r="J62" s="4"/>
      <c r="K62" s="95">
        <f t="shared" si="2"/>
        <v>-2.0967153173423989E-2</v>
      </c>
      <c r="L62" s="95">
        <f t="shared" si="1"/>
        <v>7.80868620563334E-4</v>
      </c>
    </row>
    <row r="63" spans="2:12" x14ac:dyDescent="0.25">
      <c r="B63" s="11" t="s">
        <v>123</v>
      </c>
      <c r="C63" s="12">
        <v>0.56404379933791704</v>
      </c>
      <c r="D63" s="13">
        <v>0.49590247629262707</v>
      </c>
      <c r="E63" s="14">
        <v>11781</v>
      </c>
      <c r="F63" s="105">
        <v>0</v>
      </c>
      <c r="G63" s="89"/>
      <c r="H63" s="11" t="s">
        <v>123</v>
      </c>
      <c r="I63" s="110">
        <v>5.6888330015652272E-2</v>
      </c>
      <c r="J63" s="4"/>
      <c r="K63" s="95">
        <f t="shared" si="2"/>
        <v>5.0011486938007915E-2</v>
      </c>
      <c r="L63" s="95">
        <f t="shared" si="1"/>
        <v>-6.4705282457761429E-2</v>
      </c>
    </row>
    <row r="64" spans="2:12" x14ac:dyDescent="0.25">
      <c r="B64" s="11" t="s">
        <v>124</v>
      </c>
      <c r="C64" s="12">
        <v>6.6717596129360845E-2</v>
      </c>
      <c r="D64" s="13">
        <v>0.24954287059552155</v>
      </c>
      <c r="E64" s="14">
        <v>11781</v>
      </c>
      <c r="F64" s="105">
        <v>0</v>
      </c>
      <c r="G64" s="89"/>
      <c r="H64" s="11" t="s">
        <v>124</v>
      </c>
      <c r="I64" s="110">
        <v>-1.164440711774818E-2</v>
      </c>
      <c r="J64" s="4"/>
      <c r="K64" s="95">
        <f t="shared" si="2"/>
        <v>-4.3549712482530992E-2</v>
      </c>
      <c r="L64" s="95">
        <f t="shared" si="1"/>
        <v>3.1132400192150403E-3</v>
      </c>
    </row>
    <row r="65" spans="2:12" x14ac:dyDescent="0.25">
      <c r="B65" s="11" t="s">
        <v>125</v>
      </c>
      <c r="C65" s="12">
        <v>7.2829131652661069E-2</v>
      </c>
      <c r="D65" s="13">
        <v>0.25986685323976572</v>
      </c>
      <c r="E65" s="14">
        <v>11781</v>
      </c>
      <c r="F65" s="105">
        <v>0</v>
      </c>
      <c r="G65" s="89"/>
      <c r="H65" s="11" t="s">
        <v>125</v>
      </c>
      <c r="I65" s="110">
        <v>2.6098408275370081E-2</v>
      </c>
      <c r="J65" s="4"/>
      <c r="K65" s="95">
        <f t="shared" si="2"/>
        <v>9.3115699680375572E-2</v>
      </c>
      <c r="L65" s="95">
        <f t="shared" si="1"/>
        <v>-7.3142241440778384E-3</v>
      </c>
    </row>
    <row r="66" spans="2:12" x14ac:dyDescent="0.25">
      <c r="B66" s="11" t="s">
        <v>126</v>
      </c>
      <c r="C66" s="12">
        <v>4.0234275528393176E-2</v>
      </c>
      <c r="D66" s="13">
        <v>0.19651655567741494</v>
      </c>
      <c r="E66" s="14">
        <v>11781</v>
      </c>
      <c r="F66" s="105">
        <v>0</v>
      </c>
      <c r="G66" s="89"/>
      <c r="H66" s="11" t="s">
        <v>126</v>
      </c>
      <c r="I66" s="110">
        <v>2.8594916671817787E-2</v>
      </c>
      <c r="J66" s="4"/>
      <c r="K66" s="95">
        <f t="shared" si="2"/>
        <v>0.13965449791814427</v>
      </c>
      <c r="L66" s="95">
        <f t="shared" si="1"/>
        <v>-5.8544469809145112E-3</v>
      </c>
    </row>
    <row r="67" spans="2:12" x14ac:dyDescent="0.25">
      <c r="B67" s="11" t="s">
        <v>127</v>
      </c>
      <c r="C67" s="12">
        <v>9.8463627875392586E-3</v>
      </c>
      <c r="D67" s="13">
        <v>9.8743301299363581E-2</v>
      </c>
      <c r="E67" s="14">
        <v>11781</v>
      </c>
      <c r="F67" s="105">
        <v>0</v>
      </c>
      <c r="G67" s="89"/>
      <c r="H67" s="11" t="s">
        <v>127</v>
      </c>
      <c r="I67" s="110">
        <v>9.482314228075852E-3</v>
      </c>
      <c r="J67" s="4"/>
      <c r="K67" s="95">
        <f t="shared" si="2"/>
        <v>9.5084403686848215E-2</v>
      </c>
      <c r="L67" s="95">
        <f t="shared" si="1"/>
        <v>-9.4554572033213834E-4</v>
      </c>
    </row>
    <row r="68" spans="2:12" x14ac:dyDescent="0.25">
      <c r="B68" s="11" t="s">
        <v>128</v>
      </c>
      <c r="C68" s="12">
        <v>0.20023767082590613</v>
      </c>
      <c r="D68" s="13">
        <v>0.40019512797103979</v>
      </c>
      <c r="E68" s="14">
        <v>11781</v>
      </c>
      <c r="F68" s="105">
        <v>0</v>
      </c>
      <c r="G68" s="89"/>
      <c r="H68" s="11" t="s">
        <v>128</v>
      </c>
      <c r="I68" s="110">
        <v>3.0946950591398403E-2</v>
      </c>
      <c r="J68" s="4"/>
      <c r="K68" s="95">
        <f t="shared" si="2"/>
        <v>6.1845343823384684E-2</v>
      </c>
      <c r="L68" s="95">
        <f t="shared" si="1"/>
        <v>-1.5484309709123803E-2</v>
      </c>
    </row>
    <row r="69" spans="2:12" x14ac:dyDescent="0.25">
      <c r="B69" s="11" t="s">
        <v>129</v>
      </c>
      <c r="C69" s="12">
        <v>0.57541804600628133</v>
      </c>
      <c r="D69" s="13">
        <v>0.49430037214756956</v>
      </c>
      <c r="E69" s="14">
        <v>11781</v>
      </c>
      <c r="F69" s="105">
        <v>0</v>
      </c>
      <c r="G69" s="89"/>
      <c r="H69" s="11" t="s">
        <v>129</v>
      </c>
      <c r="I69" s="110">
        <v>5.3747777363812158E-2</v>
      </c>
      <c r="J69" s="4"/>
      <c r="K69" s="95">
        <f t="shared" si="2"/>
        <v>4.6166941442507943E-2</v>
      </c>
      <c r="L69" s="95">
        <f t="shared" si="1"/>
        <v>-6.2568111962967077E-2</v>
      </c>
    </row>
    <row r="70" spans="2:12" x14ac:dyDescent="0.25">
      <c r="B70" s="11" t="s">
        <v>130</v>
      </c>
      <c r="C70" s="12">
        <v>4.9316696375519907E-2</v>
      </c>
      <c r="D70" s="13">
        <v>0.2165376176272569</v>
      </c>
      <c r="E70" s="14">
        <v>11781</v>
      </c>
      <c r="F70" s="105">
        <v>0</v>
      </c>
      <c r="G70" s="89"/>
      <c r="H70" s="11" t="s">
        <v>130</v>
      </c>
      <c r="I70" s="110">
        <v>3.1593411935083242E-2</v>
      </c>
      <c r="J70" s="4"/>
      <c r="K70" s="95">
        <f t="shared" si="2"/>
        <v>0.13870721198621558</v>
      </c>
      <c r="L70" s="95">
        <f t="shared" si="1"/>
        <v>-7.1954366217849329E-3</v>
      </c>
    </row>
    <row r="71" spans="2:12" x14ac:dyDescent="0.25">
      <c r="B71" s="11" t="s">
        <v>131</v>
      </c>
      <c r="C71" s="12">
        <v>0.11739241151005857</v>
      </c>
      <c r="D71" s="13">
        <v>0.32190096111621475</v>
      </c>
      <c r="E71" s="14">
        <v>11781</v>
      </c>
      <c r="F71" s="105">
        <v>0</v>
      </c>
      <c r="G71" s="89"/>
      <c r="H71" s="11" t="s">
        <v>131</v>
      </c>
      <c r="I71" s="110">
        <v>-1.7883725519279796E-2</v>
      </c>
      <c r="J71" s="4"/>
      <c r="K71" s="95">
        <f t="shared" si="2"/>
        <v>-4.903468383273641E-2</v>
      </c>
      <c r="L71" s="95">
        <f t="shared" si="1"/>
        <v>6.5219241912554769E-3</v>
      </c>
    </row>
    <row r="72" spans="2:12" x14ac:dyDescent="0.25">
      <c r="B72" s="11" t="s">
        <v>132</v>
      </c>
      <c r="C72" s="12">
        <v>8.4203378321025396E-2</v>
      </c>
      <c r="D72" s="13">
        <v>0.27770436710611901</v>
      </c>
      <c r="E72" s="14">
        <v>11781</v>
      </c>
      <c r="F72" s="105">
        <v>0</v>
      </c>
      <c r="G72" s="89"/>
      <c r="H72" s="11" t="s">
        <v>132</v>
      </c>
      <c r="I72" s="110">
        <v>-2.0450547343848491E-2</v>
      </c>
      <c r="J72" s="4"/>
      <c r="K72" s="95">
        <f t="shared" si="2"/>
        <v>-6.7440574896777364E-2</v>
      </c>
      <c r="L72" s="95">
        <f t="shared" ref="L72:L117" si="3">((0-C72)/D72)*I72</f>
        <v>6.2008573822970765E-3</v>
      </c>
    </row>
    <row r="73" spans="2:12" x14ac:dyDescent="0.25">
      <c r="B73" s="11" t="s">
        <v>133</v>
      </c>
      <c r="C73" s="12">
        <v>0.36669213139801377</v>
      </c>
      <c r="D73" s="13">
        <v>0.48192190861884643</v>
      </c>
      <c r="E73" s="14">
        <v>11781</v>
      </c>
      <c r="F73" s="105">
        <v>0</v>
      </c>
      <c r="G73" s="89"/>
      <c r="H73" s="11" t="s">
        <v>133</v>
      </c>
      <c r="I73" s="110">
        <v>5.2377067804860601E-2</v>
      </c>
      <c r="J73" s="4"/>
      <c r="K73" s="95">
        <f t="shared" si="2"/>
        <v>6.8830257728234714E-2</v>
      </c>
      <c r="L73" s="95">
        <f t="shared" si="3"/>
        <v>-3.9853466477144349E-2</v>
      </c>
    </row>
    <row r="74" spans="2:12" x14ac:dyDescent="0.25">
      <c r="B74" s="11" t="s">
        <v>134</v>
      </c>
      <c r="C74" s="12">
        <v>0.40454969866734575</v>
      </c>
      <c r="D74" s="13">
        <v>0.49082551785459455</v>
      </c>
      <c r="E74" s="14">
        <v>11781</v>
      </c>
      <c r="F74" s="105">
        <v>0</v>
      </c>
      <c r="G74" s="89"/>
      <c r="H74" s="11" t="s">
        <v>134</v>
      </c>
      <c r="I74" s="110">
        <v>-2.0628661957426664E-3</v>
      </c>
      <c r="J74" s="4"/>
      <c r="K74" s="95">
        <f t="shared" si="2"/>
        <v>-2.5025885028003101E-3</v>
      </c>
      <c r="L74" s="95">
        <f t="shared" si="3"/>
        <v>1.7002618395361769E-3</v>
      </c>
    </row>
    <row r="75" spans="2:12" x14ac:dyDescent="0.25">
      <c r="B75" s="11" t="s">
        <v>135</v>
      </c>
      <c r="C75" s="12">
        <v>0.56930651048298109</v>
      </c>
      <c r="D75" s="13">
        <v>0.49519432777169975</v>
      </c>
      <c r="E75" s="14">
        <v>11781</v>
      </c>
      <c r="F75" s="105">
        <v>0</v>
      </c>
      <c r="G75" s="89"/>
      <c r="H75" s="11" t="s">
        <v>135</v>
      </c>
      <c r="I75" s="110">
        <v>6.397875508352395E-2</v>
      </c>
      <c r="J75" s="4"/>
      <c r="K75" s="95">
        <f t="shared" si="2"/>
        <v>5.564529263869411E-2</v>
      </c>
      <c r="L75" s="95">
        <f t="shared" si="3"/>
        <v>-7.3553996398841429E-2</v>
      </c>
    </row>
    <row r="76" spans="2:12" x14ac:dyDescent="0.25">
      <c r="B76" s="11" t="s">
        <v>136</v>
      </c>
      <c r="C76" s="12">
        <v>3.4801799507681863E-2</v>
      </c>
      <c r="D76" s="13">
        <v>0.18328525787874209</v>
      </c>
      <c r="E76" s="14">
        <v>11781</v>
      </c>
      <c r="F76" s="105">
        <v>0</v>
      </c>
      <c r="G76" s="89"/>
      <c r="H76" s="11" t="s">
        <v>136</v>
      </c>
      <c r="I76" s="110">
        <v>2.6021819755036348E-2</v>
      </c>
      <c r="J76" s="4"/>
      <c r="K76" s="95">
        <f t="shared" si="2"/>
        <v>0.13703346298431118</v>
      </c>
      <c r="L76" s="95">
        <f t="shared" si="3"/>
        <v>-4.9409655987659486E-3</v>
      </c>
    </row>
    <row r="77" spans="2:12" x14ac:dyDescent="0.25">
      <c r="B77" s="11" t="s">
        <v>137</v>
      </c>
      <c r="C77" s="12">
        <v>3.1151854681266446E-2</v>
      </c>
      <c r="D77" s="13">
        <v>0.17373536980385557</v>
      </c>
      <c r="E77" s="14">
        <v>11781</v>
      </c>
      <c r="F77" s="105">
        <v>0</v>
      </c>
      <c r="G77" s="89"/>
      <c r="H77" s="11" t="s">
        <v>137</v>
      </c>
      <c r="I77" s="110">
        <v>4.0105260891703026E-3</v>
      </c>
      <c r="J77" s="4"/>
      <c r="K77" s="95">
        <f t="shared" si="2"/>
        <v>2.2364995496494528E-2</v>
      </c>
      <c r="L77" s="95">
        <f t="shared" si="3"/>
        <v>-7.1911278668420296E-4</v>
      </c>
    </row>
    <row r="78" spans="2:12" x14ac:dyDescent="0.25">
      <c r="B78" s="11" t="s">
        <v>138</v>
      </c>
      <c r="C78" s="12">
        <v>2.6228673287496816E-2</v>
      </c>
      <c r="D78" s="13">
        <v>0.15982145703420816</v>
      </c>
      <c r="E78" s="14">
        <v>11781</v>
      </c>
      <c r="F78" s="105">
        <v>0</v>
      </c>
      <c r="G78" s="89"/>
      <c r="H78" s="11" t="s">
        <v>138</v>
      </c>
      <c r="I78" s="110">
        <v>7.6758663764258626E-3</v>
      </c>
      <c r="J78" s="4"/>
      <c r="K78" s="95">
        <f t="shared" si="2"/>
        <v>4.6768054326023677E-2</v>
      </c>
      <c r="L78" s="95">
        <f t="shared" si="3"/>
        <v>-1.2597043921496961E-3</v>
      </c>
    </row>
    <row r="79" spans="2:12" x14ac:dyDescent="0.25">
      <c r="B79" s="11" t="s">
        <v>139</v>
      </c>
      <c r="C79" s="12">
        <v>8.9975384093031158E-2</v>
      </c>
      <c r="D79" s="13">
        <v>0.28615863624672577</v>
      </c>
      <c r="E79" s="14">
        <v>11781</v>
      </c>
      <c r="F79" s="105">
        <v>0</v>
      </c>
      <c r="G79" s="89"/>
      <c r="H79" s="11" t="s">
        <v>139</v>
      </c>
      <c r="I79" s="110">
        <v>4.3033878755071343E-2</v>
      </c>
      <c r="J79" s="4"/>
      <c r="K79" s="95">
        <f t="shared" si="2"/>
        <v>0.13685377278393762</v>
      </c>
      <c r="L79" s="95">
        <f t="shared" si="3"/>
        <v>-1.3530920543883397E-2</v>
      </c>
    </row>
    <row r="80" spans="2:12" x14ac:dyDescent="0.25">
      <c r="B80" s="11" t="s">
        <v>140</v>
      </c>
      <c r="C80" s="12">
        <v>0.11807147101264748</v>
      </c>
      <c r="D80" s="13">
        <v>0.3227064275079578</v>
      </c>
      <c r="E80" s="14">
        <v>11781</v>
      </c>
      <c r="F80" s="105">
        <v>0</v>
      </c>
      <c r="G80" s="89"/>
      <c r="H80" s="11" t="s">
        <v>140</v>
      </c>
      <c r="I80" s="110">
        <v>4.308044133530331E-2</v>
      </c>
      <c r="J80" s="4"/>
      <c r="K80" s="95">
        <f t="shared" si="2"/>
        <v>0.11773508990313826</v>
      </c>
      <c r="L80" s="95">
        <f t="shared" si="3"/>
        <v>-1.5762224259409562E-2</v>
      </c>
    </row>
    <row r="81" spans="2:12" x14ac:dyDescent="0.25">
      <c r="B81" s="11" t="s">
        <v>141</v>
      </c>
      <c r="C81" s="12">
        <v>0.64629488158899928</v>
      </c>
      <c r="D81" s="13">
        <v>0.47813932405444243</v>
      </c>
      <c r="E81" s="14">
        <v>11781</v>
      </c>
      <c r="F81" s="105">
        <v>0</v>
      </c>
      <c r="G81" s="89"/>
      <c r="H81" s="11" t="s">
        <v>141</v>
      </c>
      <c r="I81" s="110">
        <v>6.3143941246996377E-2</v>
      </c>
      <c r="J81" s="4"/>
      <c r="K81" s="95">
        <f t="shared" si="2"/>
        <v>4.6710935687780973E-2</v>
      </c>
      <c r="L81" s="95">
        <f t="shared" si="3"/>
        <v>-8.5350867369033925E-2</v>
      </c>
    </row>
    <row r="82" spans="2:12" x14ac:dyDescent="0.25">
      <c r="B82" s="11" t="s">
        <v>142</v>
      </c>
      <c r="C82" s="12">
        <v>0.52941176470588236</v>
      </c>
      <c r="D82" s="13">
        <v>0.49915538369710272</v>
      </c>
      <c r="E82" s="14">
        <v>11781</v>
      </c>
      <c r="F82" s="105">
        <v>0</v>
      </c>
      <c r="G82" s="89"/>
      <c r="H82" s="11" t="s">
        <v>142</v>
      </c>
      <c r="I82" s="110">
        <v>-2.2188878847865474E-2</v>
      </c>
      <c r="J82" s="4"/>
      <c r="K82" s="95">
        <f t="shared" si="2"/>
        <v>-2.0918987716474862E-2</v>
      </c>
      <c r="L82" s="95">
        <f t="shared" si="3"/>
        <v>2.3533861181034219E-2</v>
      </c>
    </row>
    <row r="83" spans="2:12" x14ac:dyDescent="0.25">
      <c r="B83" s="11" t="s">
        <v>143</v>
      </c>
      <c r="C83" s="12">
        <v>0.4688057040998217</v>
      </c>
      <c r="D83" s="13">
        <v>0.49904714778204895</v>
      </c>
      <c r="E83" s="14">
        <v>11781</v>
      </c>
      <c r="F83" s="105">
        <v>0</v>
      </c>
      <c r="G83" s="89"/>
      <c r="H83" s="11" t="s">
        <v>143</v>
      </c>
      <c r="I83" s="110">
        <v>-5.0678302280118319E-2</v>
      </c>
      <c r="J83" s="4"/>
      <c r="K83" s="95">
        <f t="shared" si="2"/>
        <v>-5.3942849321444775E-2</v>
      </c>
      <c r="L83" s="95">
        <f t="shared" si="3"/>
        <v>4.7607279770268365E-2</v>
      </c>
    </row>
    <row r="84" spans="2:12" x14ac:dyDescent="0.25">
      <c r="B84" s="11" t="s">
        <v>144</v>
      </c>
      <c r="C84" s="12">
        <v>1.1798658857482387E-2</v>
      </c>
      <c r="D84" s="13">
        <v>0.10798351852594797</v>
      </c>
      <c r="E84" s="14">
        <v>11781</v>
      </c>
      <c r="F84" s="105">
        <v>0</v>
      </c>
      <c r="G84" s="89"/>
      <c r="H84" s="11" t="s">
        <v>144</v>
      </c>
      <c r="I84" s="110">
        <v>6.5455074044582482E-4</v>
      </c>
      <c r="J84" s="4"/>
      <c r="K84" s="95">
        <f t="shared" ref="K84:K117" si="4">((1-C84)/D84)*I84</f>
        <v>5.9900615240552849E-3</v>
      </c>
      <c r="L84" s="95">
        <f t="shared" si="3"/>
        <v>-7.1518515018354639E-5</v>
      </c>
    </row>
    <row r="85" spans="2:12" x14ac:dyDescent="0.25">
      <c r="B85" s="11" t="s">
        <v>145</v>
      </c>
      <c r="C85" s="12">
        <v>0.50182497241320767</v>
      </c>
      <c r="D85" s="13">
        <v>0.50001789128374841</v>
      </c>
      <c r="E85" s="14">
        <v>11781</v>
      </c>
      <c r="F85" s="105">
        <v>0</v>
      </c>
      <c r="G85" s="89"/>
      <c r="H85" s="11" t="s">
        <v>145</v>
      </c>
      <c r="I85" s="110">
        <v>4.06667348638695E-2</v>
      </c>
      <c r="J85" s="4"/>
      <c r="K85" s="95">
        <f t="shared" si="4"/>
        <v>4.0516853728292619E-2</v>
      </c>
      <c r="L85" s="95">
        <f t="shared" si="3"/>
        <v>-4.0813705783211099E-2</v>
      </c>
    </row>
    <row r="86" spans="2:12" x14ac:dyDescent="0.25">
      <c r="B86" s="11" t="s">
        <v>146</v>
      </c>
      <c r="C86" s="12">
        <v>2.7671674730498259E-2</v>
      </c>
      <c r="D86" s="13">
        <v>0.16403730424777724</v>
      </c>
      <c r="E86" s="14">
        <v>11781</v>
      </c>
      <c r="F86" s="105">
        <v>0</v>
      </c>
      <c r="G86" s="89"/>
      <c r="H86" s="11" t="s">
        <v>146</v>
      </c>
      <c r="I86" s="110">
        <v>1.3156438082783294E-2</v>
      </c>
      <c r="J86" s="4"/>
      <c r="K86" s="95">
        <f t="shared" si="4"/>
        <v>7.7984562512815839E-2</v>
      </c>
      <c r="L86" s="95">
        <f t="shared" si="3"/>
        <v>-2.2193773355895208E-3</v>
      </c>
    </row>
    <row r="87" spans="2:12" x14ac:dyDescent="0.25">
      <c r="B87" s="11" t="s">
        <v>147</v>
      </c>
      <c r="C87" s="12">
        <v>1.6212545624310331E-2</v>
      </c>
      <c r="D87" s="13">
        <v>0.12629747801500174</v>
      </c>
      <c r="E87" s="14">
        <v>11781</v>
      </c>
      <c r="F87" s="105">
        <v>0</v>
      </c>
      <c r="G87" s="89"/>
      <c r="H87" s="11" t="s">
        <v>147</v>
      </c>
      <c r="I87" s="110">
        <v>-4.87853405785954E-4</v>
      </c>
      <c r="J87" s="4"/>
      <c r="K87" s="95">
        <f t="shared" si="4"/>
        <v>-3.8001080285202989E-3</v>
      </c>
      <c r="L87" s="95">
        <f t="shared" si="3"/>
        <v>6.2624731099859975E-5</v>
      </c>
    </row>
    <row r="88" spans="2:12" x14ac:dyDescent="0.25">
      <c r="B88" s="11" t="s">
        <v>148</v>
      </c>
      <c r="C88" s="12">
        <v>8.7768440709617174E-2</v>
      </c>
      <c r="D88" s="13">
        <v>0.28296985391794599</v>
      </c>
      <c r="E88" s="14">
        <v>11781</v>
      </c>
      <c r="F88" s="105">
        <v>0</v>
      </c>
      <c r="G88" s="89"/>
      <c r="H88" s="11" t="s">
        <v>148</v>
      </c>
      <c r="I88" s="110">
        <v>3.3499645715230258E-2</v>
      </c>
      <c r="J88" s="4"/>
      <c r="K88" s="95">
        <f t="shared" si="4"/>
        <v>0.10799536990728824</v>
      </c>
      <c r="L88" s="95">
        <f t="shared" si="3"/>
        <v>-1.0390547360578395E-2</v>
      </c>
    </row>
    <row r="89" spans="2:12" x14ac:dyDescent="0.25">
      <c r="B89" s="11" t="s">
        <v>149</v>
      </c>
      <c r="C89" s="12">
        <v>8.2335964688905871E-3</v>
      </c>
      <c r="D89" s="13">
        <v>9.0368675713981786E-2</v>
      </c>
      <c r="E89" s="14">
        <v>11781</v>
      </c>
      <c r="F89" s="105">
        <v>0</v>
      </c>
      <c r="G89" s="89"/>
      <c r="H89" s="11" t="s">
        <v>149</v>
      </c>
      <c r="I89" s="110">
        <v>-1.2937659874804361E-3</v>
      </c>
      <c r="J89" s="4"/>
      <c r="K89" s="95">
        <f t="shared" si="4"/>
        <v>-1.4198654902008528E-2</v>
      </c>
      <c r="L89" s="95">
        <f t="shared" si="3"/>
        <v>1.1787654275032756E-4</v>
      </c>
    </row>
    <row r="90" spans="2:12" x14ac:dyDescent="0.25">
      <c r="B90" s="11" t="s">
        <v>150</v>
      </c>
      <c r="C90" s="12">
        <v>4.1762159409218236E-2</v>
      </c>
      <c r="D90" s="13">
        <v>0.20005368922208094</v>
      </c>
      <c r="E90" s="14">
        <v>11781</v>
      </c>
      <c r="F90" s="105">
        <v>0</v>
      </c>
      <c r="G90" s="89"/>
      <c r="H90" s="11" t="s">
        <v>150</v>
      </c>
      <c r="I90" s="110">
        <v>-1.5820797822895669E-2</v>
      </c>
      <c r="J90" s="4"/>
      <c r="K90" s="95">
        <f t="shared" si="4"/>
        <v>-7.578009284000542E-2</v>
      </c>
      <c r="L90" s="95">
        <f t="shared" si="3"/>
        <v>3.3026668152433942E-3</v>
      </c>
    </row>
    <row r="91" spans="2:12" x14ac:dyDescent="0.25">
      <c r="B91" s="11" t="s">
        <v>151</v>
      </c>
      <c r="C91" s="12">
        <v>1.6891605126899245E-2</v>
      </c>
      <c r="D91" s="13">
        <v>0.12887082099615624</v>
      </c>
      <c r="E91" s="14">
        <v>11781</v>
      </c>
      <c r="F91" s="105">
        <v>0</v>
      </c>
      <c r="G91" s="89"/>
      <c r="H91" s="11" t="s">
        <v>151</v>
      </c>
      <c r="I91" s="110">
        <v>-2.8917033931763554E-3</v>
      </c>
      <c r="J91" s="4"/>
      <c r="K91" s="95">
        <f t="shared" si="4"/>
        <v>-2.2059748353737099E-2</v>
      </c>
      <c r="L91" s="95">
        <f t="shared" si="3"/>
        <v>3.790269316520189E-4</v>
      </c>
    </row>
    <row r="92" spans="2:12" x14ac:dyDescent="0.25">
      <c r="B92" s="11" t="s">
        <v>152</v>
      </c>
      <c r="C92" s="12">
        <v>0.92818945760122229</v>
      </c>
      <c r="D92" s="13">
        <v>0.25818490779963527</v>
      </c>
      <c r="E92" s="14">
        <v>11781</v>
      </c>
      <c r="F92" s="105">
        <v>0</v>
      </c>
      <c r="G92" s="89"/>
      <c r="H92" s="11" t="s">
        <v>152</v>
      </c>
      <c r="I92" s="110">
        <v>3.1033352131213703E-2</v>
      </c>
      <c r="J92" s="4"/>
      <c r="K92" s="95">
        <f t="shared" si="4"/>
        <v>8.6314954192604001E-3</v>
      </c>
      <c r="L92" s="95">
        <f t="shared" si="3"/>
        <v>-0.11156666951490832</v>
      </c>
    </row>
    <row r="93" spans="2:12" x14ac:dyDescent="0.25">
      <c r="B93" s="11" t="s">
        <v>153</v>
      </c>
      <c r="C93" s="12">
        <v>0.30447330447330445</v>
      </c>
      <c r="D93" s="13">
        <v>0.46020352927562763</v>
      </c>
      <c r="E93" s="14">
        <v>11781</v>
      </c>
      <c r="F93" s="105">
        <v>0</v>
      </c>
      <c r="G93" s="89"/>
      <c r="H93" s="11" t="s">
        <v>153</v>
      </c>
      <c r="I93" s="110">
        <v>4.7941874202429298E-2</v>
      </c>
      <c r="J93" s="4"/>
      <c r="K93" s="95">
        <f t="shared" si="4"/>
        <v>7.2456752762973919E-2</v>
      </c>
      <c r="L93" s="95">
        <f t="shared" si="3"/>
        <v>-3.1718619985451238E-2</v>
      </c>
    </row>
    <row r="94" spans="2:12" x14ac:dyDescent="0.25">
      <c r="B94" s="11" t="s">
        <v>154</v>
      </c>
      <c r="C94" s="12">
        <v>0.20583991172226465</v>
      </c>
      <c r="D94" s="13">
        <v>0.4043312000836366</v>
      </c>
      <c r="E94" s="14">
        <v>11781</v>
      </c>
      <c r="F94" s="105">
        <v>0</v>
      </c>
      <c r="G94" s="89"/>
      <c r="H94" s="11" t="s">
        <v>154</v>
      </c>
      <c r="I94" s="110">
        <v>-5.406762445920435E-2</v>
      </c>
      <c r="J94" s="4"/>
      <c r="K94" s="95">
        <f t="shared" si="4"/>
        <v>-0.10619598340322808</v>
      </c>
      <c r="L94" s="95">
        <f t="shared" si="3"/>
        <v>2.7525145334846953E-2</v>
      </c>
    </row>
    <row r="95" spans="2:12" x14ac:dyDescent="0.25">
      <c r="B95" s="11" t="s">
        <v>155</v>
      </c>
      <c r="C95" s="12">
        <v>1.8249724132077073E-2</v>
      </c>
      <c r="D95" s="13">
        <v>0.13385885342797202</v>
      </c>
      <c r="E95" s="14">
        <v>11781</v>
      </c>
      <c r="F95" s="105">
        <v>0</v>
      </c>
      <c r="G95" s="89"/>
      <c r="H95" s="11" t="s">
        <v>155</v>
      </c>
      <c r="I95" s="110">
        <v>-2.9898371141625487E-3</v>
      </c>
      <c r="J95" s="4"/>
      <c r="K95" s="95">
        <f t="shared" si="4"/>
        <v>-2.1928123067397071E-2</v>
      </c>
      <c r="L95" s="95">
        <f t="shared" si="3"/>
        <v>4.0762117062859848E-4</v>
      </c>
    </row>
    <row r="96" spans="2:12" x14ac:dyDescent="0.25">
      <c r="B96" s="11" t="s">
        <v>156</v>
      </c>
      <c r="C96" s="12">
        <v>1.1034716917069857E-3</v>
      </c>
      <c r="D96" s="13">
        <v>3.3201620621368146E-2</v>
      </c>
      <c r="E96" s="14">
        <v>11781</v>
      </c>
      <c r="F96" s="105">
        <v>0</v>
      </c>
      <c r="G96" s="89"/>
      <c r="H96" s="11" t="s">
        <v>156</v>
      </c>
      <c r="I96" s="110">
        <v>4.5159684772929905E-4</v>
      </c>
      <c r="J96" s="4"/>
      <c r="K96" s="95">
        <f t="shared" si="4"/>
        <v>1.3586641704514998E-2</v>
      </c>
      <c r="L96" s="95">
        <f t="shared" si="3"/>
        <v>-1.5009036553254162E-5</v>
      </c>
    </row>
    <row r="97" spans="2:13" x14ac:dyDescent="0.25">
      <c r="B97" s="11" t="s">
        <v>157</v>
      </c>
      <c r="C97" s="12">
        <v>3.8366861896273662E-2</v>
      </c>
      <c r="D97" s="13">
        <v>0.19208846346099831</v>
      </c>
      <c r="E97" s="14">
        <v>11781</v>
      </c>
      <c r="F97" s="105">
        <v>0</v>
      </c>
      <c r="G97" s="89"/>
      <c r="H97" s="11" t="s">
        <v>157</v>
      </c>
      <c r="I97" s="110">
        <v>7.8566110121600207E-3</v>
      </c>
      <c r="J97" s="4"/>
      <c r="K97" s="95">
        <f t="shared" si="4"/>
        <v>3.9331760827051122E-2</v>
      </c>
      <c r="L97" s="95">
        <f t="shared" si="3"/>
        <v>-1.5692431718445676E-3</v>
      </c>
    </row>
    <row r="98" spans="2:13" x14ac:dyDescent="0.25">
      <c r="B98" s="11" t="s">
        <v>158</v>
      </c>
      <c r="C98" s="12">
        <v>0.23444529326882263</v>
      </c>
      <c r="D98" s="13">
        <v>0.42366960450967245</v>
      </c>
      <c r="E98" s="14">
        <v>11781</v>
      </c>
      <c r="F98" s="105">
        <v>0</v>
      </c>
      <c r="G98" s="89"/>
      <c r="H98" s="11" t="s">
        <v>158</v>
      </c>
      <c r="I98" s="110">
        <v>5.5702975617925379E-2</v>
      </c>
      <c r="J98" s="4"/>
      <c r="K98" s="95">
        <f t="shared" si="4"/>
        <v>0.1006531379861149</v>
      </c>
      <c r="L98" s="95">
        <f t="shared" si="3"/>
        <v>-3.0824256249877953E-2</v>
      </c>
    </row>
    <row r="99" spans="2:13" x14ac:dyDescent="0.25">
      <c r="B99" s="11" t="s">
        <v>159</v>
      </c>
      <c r="C99" s="12">
        <v>0.48680078091842788</v>
      </c>
      <c r="D99" s="13">
        <v>0.49984696481732721</v>
      </c>
      <c r="E99" s="14">
        <v>11781</v>
      </c>
      <c r="F99" s="105">
        <v>0</v>
      </c>
      <c r="G99" s="89"/>
      <c r="H99" s="11" t="s">
        <v>159</v>
      </c>
      <c r="I99" s="110">
        <v>-6.6979815067866001E-3</v>
      </c>
      <c r="J99" s="4"/>
      <c r="K99" s="95">
        <f t="shared" si="4"/>
        <v>-6.8769025734945061E-3</v>
      </c>
      <c r="L99" s="95">
        <f t="shared" si="3"/>
        <v>6.5231618026779644E-3</v>
      </c>
    </row>
    <row r="100" spans="2:13" x14ac:dyDescent="0.25">
      <c r="B100" s="11" t="s">
        <v>160</v>
      </c>
      <c r="C100" s="12">
        <v>1.5109073932603348E-2</v>
      </c>
      <c r="D100" s="13">
        <v>0.12199202040479203</v>
      </c>
      <c r="E100" s="14">
        <v>11781</v>
      </c>
      <c r="F100" s="105">
        <v>0</v>
      </c>
      <c r="G100" s="89"/>
      <c r="H100" s="11" t="s">
        <v>160</v>
      </c>
      <c r="I100" s="110">
        <v>3.9748668004006048E-3</v>
      </c>
      <c r="J100" s="4"/>
      <c r="K100" s="95">
        <f t="shared" si="4"/>
        <v>3.2090707499154776E-2</v>
      </c>
      <c r="L100" s="95">
        <f t="shared" si="3"/>
        <v>-4.9229905497281316E-4</v>
      </c>
    </row>
    <row r="101" spans="2:13" x14ac:dyDescent="0.25">
      <c r="B101" s="11" t="s">
        <v>161</v>
      </c>
      <c r="C101" s="12">
        <v>2.3767082590612004E-3</v>
      </c>
      <c r="D101" s="13">
        <v>4.8695593181617737E-2</v>
      </c>
      <c r="E101" s="14">
        <v>11781</v>
      </c>
      <c r="F101" s="105">
        <v>0</v>
      </c>
      <c r="G101" s="89"/>
      <c r="H101" s="11" t="s">
        <v>161</v>
      </c>
      <c r="I101" s="110">
        <v>-4.6920240847193153E-3</v>
      </c>
      <c r="J101" s="4"/>
      <c r="K101" s="95">
        <f t="shared" si="4"/>
        <v>-9.612517697171101E-2</v>
      </c>
      <c r="L101" s="95">
        <f t="shared" si="3"/>
        <v>2.2900578194570817E-4</v>
      </c>
    </row>
    <row r="102" spans="2:13" x14ac:dyDescent="0.25">
      <c r="B102" s="11" t="s">
        <v>162</v>
      </c>
      <c r="C102" s="12">
        <v>5.8568882098293867E-3</v>
      </c>
      <c r="D102" s="13">
        <v>7.6309103962093977E-2</v>
      </c>
      <c r="E102" s="14">
        <v>11781</v>
      </c>
      <c r="F102" s="105">
        <v>0</v>
      </c>
      <c r="G102" s="89"/>
      <c r="H102" s="11" t="s">
        <v>162</v>
      </c>
      <c r="I102" s="110">
        <v>-5.9471430289401517E-3</v>
      </c>
      <c r="J102" s="4"/>
      <c r="K102" s="95">
        <f t="shared" si="4"/>
        <v>-7.7478452374289214E-2</v>
      </c>
      <c r="L102" s="95">
        <f t="shared" si="3"/>
        <v>4.5645604626246217E-4</v>
      </c>
    </row>
    <row r="103" spans="2:13" x14ac:dyDescent="0.25">
      <c r="B103" s="11" t="s">
        <v>163</v>
      </c>
      <c r="C103" s="12">
        <v>0.57040998217468797</v>
      </c>
      <c r="D103" s="13">
        <v>0.49503862069039439</v>
      </c>
      <c r="E103" s="14">
        <v>11781</v>
      </c>
      <c r="F103" s="105">
        <v>0</v>
      </c>
      <c r="G103" s="89"/>
      <c r="H103" s="11" t="s">
        <v>163</v>
      </c>
      <c r="I103" s="110">
        <v>-6.2622418718472059E-2</v>
      </c>
      <c r="J103" s="4"/>
      <c r="K103" s="95">
        <f t="shared" si="4"/>
        <v>-5.434316606654719E-2</v>
      </c>
      <c r="L103" s="95">
        <f t="shared" si="3"/>
        <v>7.215690100122446E-2</v>
      </c>
    </row>
    <row r="104" spans="2:13" x14ac:dyDescent="0.25">
      <c r="B104" s="11" t="s">
        <v>164</v>
      </c>
      <c r="C104" s="12">
        <v>0.41057635175282237</v>
      </c>
      <c r="D104" s="13">
        <v>0.49195930189138171</v>
      </c>
      <c r="E104" s="14">
        <v>11781</v>
      </c>
      <c r="F104" s="105">
        <v>0</v>
      </c>
      <c r="G104" s="89"/>
      <c r="H104" s="11" t="s">
        <v>164</v>
      </c>
      <c r="I104" s="110">
        <v>6.2038613931678914E-2</v>
      </c>
      <c r="J104" s="4"/>
      <c r="K104" s="95">
        <f t="shared" si="4"/>
        <v>7.4329372399755733E-2</v>
      </c>
      <c r="L104" s="95">
        <f t="shared" si="3"/>
        <v>-5.177580275023308E-2</v>
      </c>
    </row>
    <row r="105" spans="2:13" x14ac:dyDescent="0.25">
      <c r="B105" s="11" t="s">
        <v>165</v>
      </c>
      <c r="C105" s="12">
        <v>7.6394194041252863E-4</v>
      </c>
      <c r="D105" s="13">
        <v>2.7630112818101484E-2</v>
      </c>
      <c r="E105" s="14">
        <v>11781</v>
      </c>
      <c r="F105" s="105">
        <v>0</v>
      </c>
      <c r="G105" s="89"/>
      <c r="H105" s="11" t="s">
        <v>165</v>
      </c>
      <c r="I105" s="110">
        <v>4.5712378342324519E-3</v>
      </c>
      <c r="J105" s="4"/>
      <c r="K105" s="95">
        <f t="shared" si="4"/>
        <v>0.16531766279791613</v>
      </c>
      <c r="L105" s="95">
        <f t="shared" si="3"/>
        <v>-1.2638965045712244E-4</v>
      </c>
    </row>
    <row r="106" spans="2:13" x14ac:dyDescent="0.25">
      <c r="B106" s="11" t="s">
        <v>166</v>
      </c>
      <c r="C106" s="12">
        <v>9.7614803497156448E-3</v>
      </c>
      <c r="D106" s="13">
        <v>9.8320976453884532E-2</v>
      </c>
      <c r="E106" s="14">
        <v>11781</v>
      </c>
      <c r="F106" s="105">
        <v>0</v>
      </c>
      <c r="G106" s="89"/>
      <c r="H106" s="11" t="s">
        <v>166</v>
      </c>
      <c r="I106" s="110">
        <v>1.0431238977217937E-2</v>
      </c>
      <c r="J106" s="4"/>
      <c r="K106" s="95">
        <f t="shared" si="4"/>
        <v>0.10505809660834114</v>
      </c>
      <c r="L106" s="95">
        <f t="shared" si="3"/>
        <v>-1.035631845530536E-3</v>
      </c>
    </row>
    <row r="107" spans="2:13" x14ac:dyDescent="0.25">
      <c r="B107" s="11" t="s">
        <v>167</v>
      </c>
      <c r="C107" s="12">
        <v>2.5464731347084291E-4</v>
      </c>
      <c r="D107" s="13">
        <v>1.5956317859442511E-2</v>
      </c>
      <c r="E107" s="14">
        <v>11781</v>
      </c>
      <c r="F107" s="105">
        <v>0</v>
      </c>
      <c r="G107" s="89"/>
      <c r="H107" s="11" t="s">
        <v>167</v>
      </c>
      <c r="I107" s="110">
        <v>6.5373599358656666E-4</v>
      </c>
      <c r="J107" s="4"/>
      <c r="K107" s="95">
        <f t="shared" si="4"/>
        <v>4.0959921156579128E-2</v>
      </c>
      <c r="L107" s="95">
        <f t="shared" si="3"/>
        <v>-1.0432990615532127E-5</v>
      </c>
    </row>
    <row r="108" spans="2:13" x14ac:dyDescent="0.25">
      <c r="B108" s="11" t="s">
        <v>168</v>
      </c>
      <c r="C108" s="12">
        <v>4.0743570155334858E-3</v>
      </c>
      <c r="D108" s="13">
        <v>6.3703226699728596E-2</v>
      </c>
      <c r="E108" s="14">
        <v>11781</v>
      </c>
      <c r="F108" s="105">
        <v>0</v>
      </c>
      <c r="G108" s="89"/>
      <c r="H108" s="11" t="s">
        <v>168</v>
      </c>
      <c r="I108" s="110">
        <v>-7.3645359606251092E-3</v>
      </c>
      <c r="J108" s="4"/>
      <c r="K108" s="95">
        <f t="shared" si="4"/>
        <v>-0.11513592940024553</v>
      </c>
      <c r="L108" s="95">
        <f t="shared" si="3"/>
        <v>4.710240016374145E-4</v>
      </c>
    </row>
    <row r="109" spans="2:13" x14ac:dyDescent="0.25">
      <c r="B109" s="11" t="s">
        <v>169</v>
      </c>
      <c r="C109" s="12">
        <v>4.4987692046515575E-3</v>
      </c>
      <c r="D109" s="13">
        <v>6.6924662577657529E-2</v>
      </c>
      <c r="E109" s="14">
        <v>11781</v>
      </c>
      <c r="F109" s="105">
        <v>0</v>
      </c>
      <c r="G109" s="89"/>
      <c r="H109" s="11" t="s">
        <v>169</v>
      </c>
      <c r="I109" s="110">
        <v>-8.2031302681087413E-3</v>
      </c>
      <c r="J109" s="4"/>
      <c r="K109" s="95">
        <f t="shared" si="4"/>
        <v>-0.12202117969292658</v>
      </c>
      <c r="L109" s="95">
        <f t="shared" si="3"/>
        <v>5.51425863209849E-4</v>
      </c>
      <c r="M109" s="3"/>
    </row>
    <row r="110" spans="2:13" x14ac:dyDescent="0.25">
      <c r="B110" s="11" t="s">
        <v>170</v>
      </c>
      <c r="C110" s="12">
        <v>3.4801799507681863E-2</v>
      </c>
      <c r="D110" s="13">
        <v>0.18328525787873834</v>
      </c>
      <c r="E110" s="14">
        <v>11781</v>
      </c>
      <c r="F110" s="105">
        <v>0</v>
      </c>
      <c r="G110" s="89"/>
      <c r="H110" s="11" t="s">
        <v>170</v>
      </c>
      <c r="I110" s="110">
        <v>-2.073963977210419E-2</v>
      </c>
      <c r="J110" s="4"/>
      <c r="K110" s="95">
        <f t="shared" si="4"/>
        <v>-0.10921698350741176</v>
      </c>
      <c r="L110" s="95">
        <f t="shared" si="3"/>
        <v>3.9379969429283986E-3</v>
      </c>
    </row>
    <row r="111" spans="2:13" x14ac:dyDescent="0.25">
      <c r="B111" s="11" t="s">
        <v>171</v>
      </c>
      <c r="C111" s="12">
        <v>3.4037857567269333E-2</v>
      </c>
      <c r="D111" s="13">
        <v>0.18133414717038543</v>
      </c>
      <c r="E111" s="14">
        <v>11781</v>
      </c>
      <c r="F111" s="105">
        <v>0</v>
      </c>
      <c r="G111" s="89"/>
      <c r="H111" s="11" t="s">
        <v>171</v>
      </c>
      <c r="I111" s="110">
        <v>-8.3087125982082826E-3</v>
      </c>
      <c r="J111" s="4"/>
      <c r="K111" s="95">
        <f t="shared" si="4"/>
        <v>-4.4260289346836505E-2</v>
      </c>
      <c r="L111" s="95">
        <f t="shared" si="3"/>
        <v>1.5596112502707766E-3</v>
      </c>
    </row>
    <row r="112" spans="2:13" x14ac:dyDescent="0.25">
      <c r="B112" s="11" t="s">
        <v>172</v>
      </c>
      <c r="C112" s="12">
        <v>1.2477718360071301E-2</v>
      </c>
      <c r="D112" s="13">
        <v>0.11100932806254518</v>
      </c>
      <c r="E112" s="14">
        <v>11781</v>
      </c>
      <c r="F112" s="105">
        <v>0</v>
      </c>
      <c r="G112" s="89"/>
      <c r="H112" s="11" t="s">
        <v>172</v>
      </c>
      <c r="I112" s="110">
        <v>-9.111800202439636E-3</v>
      </c>
      <c r="J112" s="4"/>
      <c r="K112" s="95">
        <f t="shared" si="4"/>
        <v>-8.1057203775619799E-2</v>
      </c>
      <c r="L112" s="95">
        <f t="shared" si="3"/>
        <v>1.0241884953598168E-3</v>
      </c>
    </row>
    <row r="113" spans="2:13" x14ac:dyDescent="0.25">
      <c r="B113" s="11" t="s">
        <v>173</v>
      </c>
      <c r="C113" s="12">
        <v>0.45038621509209742</v>
      </c>
      <c r="D113" s="13">
        <v>0.4975535004396634</v>
      </c>
      <c r="E113" s="14">
        <v>11781</v>
      </c>
      <c r="F113" s="105">
        <v>0</v>
      </c>
      <c r="G113" s="89"/>
      <c r="H113" s="11" t="s">
        <v>173</v>
      </c>
      <c r="I113" s="110">
        <v>-4.3538894556909152E-2</v>
      </c>
      <c r="J113" s="4"/>
      <c r="K113" s="95">
        <f t="shared" si="4"/>
        <v>-4.8094479502171196E-2</v>
      </c>
      <c r="L113" s="95">
        <f t="shared" si="3"/>
        <v>3.9411476175833259E-2</v>
      </c>
    </row>
    <row r="114" spans="2:13" x14ac:dyDescent="0.25">
      <c r="B114" s="11" t="s">
        <v>174</v>
      </c>
      <c r="C114" s="12">
        <v>8.1741787624140569E-2</v>
      </c>
      <c r="D114" s="13">
        <v>0.27398255346380646</v>
      </c>
      <c r="E114" s="14">
        <v>11781</v>
      </c>
      <c r="F114" s="105">
        <v>0</v>
      </c>
      <c r="G114" s="89"/>
      <c r="H114" s="11" t="s">
        <v>174</v>
      </c>
      <c r="I114" s="110">
        <v>4.0551353994686002E-3</v>
      </c>
      <c r="J114" s="4"/>
      <c r="K114" s="95">
        <f t="shared" si="4"/>
        <v>1.3590870425076191E-2</v>
      </c>
      <c r="L114" s="95">
        <f t="shared" si="3"/>
        <v>-1.209836219203954E-3</v>
      </c>
    </row>
    <row r="115" spans="2:13" x14ac:dyDescent="0.25">
      <c r="B115" s="11" t="s">
        <v>175</v>
      </c>
      <c r="C115" s="12">
        <v>0.37789661319073081</v>
      </c>
      <c r="D115" s="13">
        <v>0.48488217094543618</v>
      </c>
      <c r="E115" s="14">
        <v>11781</v>
      </c>
      <c r="F115" s="105">
        <v>0</v>
      </c>
      <c r="G115" s="89"/>
      <c r="H115" s="11" t="s">
        <v>175</v>
      </c>
      <c r="I115" s="110">
        <v>5.7539129949668137E-2</v>
      </c>
      <c r="J115" s="4"/>
      <c r="K115" s="95">
        <f t="shared" si="4"/>
        <v>7.3822651688662005E-2</v>
      </c>
      <c r="L115" s="95">
        <f t="shared" si="3"/>
        <v>-4.48435591919666E-2</v>
      </c>
    </row>
    <row r="116" spans="2:13" x14ac:dyDescent="0.25">
      <c r="B116" s="11" t="s">
        <v>176</v>
      </c>
      <c r="C116" s="12">
        <v>0.24734742381801206</v>
      </c>
      <c r="D116" s="13">
        <v>0.43148867814965897</v>
      </c>
      <c r="E116" s="14">
        <v>11781</v>
      </c>
      <c r="F116" s="105">
        <v>0</v>
      </c>
      <c r="G116" s="89"/>
      <c r="H116" s="11" t="s">
        <v>176</v>
      </c>
      <c r="I116" s="110">
        <v>-3.3449074553040374E-3</v>
      </c>
      <c r="J116" s="4"/>
      <c r="K116" s="95">
        <f t="shared" si="4"/>
        <v>-5.8345753685145937E-3</v>
      </c>
      <c r="L116" s="95">
        <f t="shared" si="3"/>
        <v>1.917441369555828E-3</v>
      </c>
    </row>
    <row r="117" spans="2:13" x14ac:dyDescent="0.25">
      <c r="B117" s="11" t="s">
        <v>49</v>
      </c>
      <c r="C117" s="12">
        <v>0.42067736185383242</v>
      </c>
      <c r="D117" s="13">
        <v>0.49368877580505527</v>
      </c>
      <c r="E117" s="14">
        <v>11781</v>
      </c>
      <c r="F117" s="105">
        <v>0</v>
      </c>
      <c r="G117" s="89"/>
      <c r="H117" s="11" t="s">
        <v>49</v>
      </c>
      <c r="I117" s="110">
        <v>-3.9062245130099399E-2</v>
      </c>
      <c r="J117" s="4"/>
      <c r="K117" s="95">
        <f t="shared" si="4"/>
        <v>-4.5837871974665517E-2</v>
      </c>
      <c r="L117" s="95">
        <f t="shared" si="3"/>
        <v>3.3285347033910957E-2</v>
      </c>
    </row>
    <row r="118" spans="2:13" ht="15" thickBot="1" x14ac:dyDescent="0.3">
      <c r="B118" s="15" t="s">
        <v>50</v>
      </c>
      <c r="C118" s="16">
        <v>1.480859010270775</v>
      </c>
      <c r="D118" s="17">
        <v>1.305562531439544</v>
      </c>
      <c r="E118" s="18">
        <v>11781</v>
      </c>
      <c r="F118" s="106">
        <v>0</v>
      </c>
      <c r="G118" s="89"/>
      <c r="H118" s="15" t="s">
        <v>50</v>
      </c>
      <c r="I118" s="111">
        <v>1.5023492440501109E-2</v>
      </c>
      <c r="J118" s="4"/>
      <c r="K118" s="95"/>
      <c r="L118" s="95"/>
      <c r="M118" s="96" t="str">
        <f>"((memsleep-"&amp;C118&amp;")/"&amp;D118&amp;")*("&amp;I118&amp;")"</f>
        <v>((memsleep-1.48085901027078)/1.30556253143954)*(0.0150234924405011)</v>
      </c>
    </row>
    <row r="119" spans="2:13" ht="23.4" customHeight="1" thickTop="1" x14ac:dyDescent="0.25">
      <c r="B119" s="129" t="s">
        <v>46</v>
      </c>
      <c r="C119" s="129"/>
      <c r="D119" s="129"/>
      <c r="E119" s="129"/>
      <c r="F119" s="129"/>
      <c r="G119" s="89"/>
      <c r="H119" s="129" t="s">
        <v>7</v>
      </c>
      <c r="I119" s="129"/>
      <c r="J119" s="4"/>
      <c r="K119" s="95"/>
      <c r="L119" s="95"/>
    </row>
  </sheetData>
  <mergeCells count="7">
    <mergeCell ref="K5:L5"/>
    <mergeCell ref="B5:F5"/>
    <mergeCell ref="B6"/>
    <mergeCell ref="B119:F119"/>
    <mergeCell ref="H4:I4"/>
    <mergeCell ref="H5:H6"/>
    <mergeCell ref="H119:I119"/>
  </mergeCells>
  <pageMargins left="0.25" right="0.2" top="0.25" bottom="0.25" header="0.55000000000000004" footer="0.05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9"/>
  <sheetViews>
    <sheetView zoomScaleNormal="100" workbookViewId="0"/>
  </sheetViews>
  <sheetFormatPr defaultColWidth="9.109375" defaultRowHeight="14.4" x14ac:dyDescent="0.3"/>
  <cols>
    <col min="1" max="1" width="9.109375" style="2"/>
    <col min="2" max="2" width="60.6640625" style="2" customWidth="1"/>
    <col min="3" max="3" width="9.109375" style="2"/>
    <col min="4" max="4" width="12.6640625" style="2" customWidth="1"/>
    <col min="5" max="7" width="9.109375" style="2"/>
    <col min="8" max="8" width="60.6640625" style="2" customWidth="1"/>
    <col min="9" max="9" width="10.6640625" style="2" customWidth="1"/>
    <col min="10" max="10" width="9.109375" style="2"/>
    <col min="11" max="11" width="12.6640625" style="2" bestFit="1" customWidth="1"/>
    <col min="12" max="12" width="15.33203125" style="2" bestFit="1" customWidth="1"/>
    <col min="13" max="16384" width="9.109375" style="2"/>
  </cols>
  <sheetData>
    <row r="1" spans="1:12" x14ac:dyDescent="0.3">
      <c r="A1" s="2" t="s">
        <v>3</v>
      </c>
      <c r="B1" s="96" t="s">
        <v>66</v>
      </c>
    </row>
    <row r="4" spans="1:12" ht="15" thickBot="1" x14ac:dyDescent="0.3">
      <c r="H4" s="133" t="s">
        <v>6</v>
      </c>
      <c r="I4" s="133"/>
      <c r="J4" s="19"/>
    </row>
    <row r="5" spans="1:12" ht="15.6" thickTop="1" thickBot="1" x14ac:dyDescent="0.3">
      <c r="B5" s="133" t="s">
        <v>0</v>
      </c>
      <c r="C5" s="133"/>
      <c r="D5" s="133"/>
      <c r="E5" s="133"/>
      <c r="F5" s="133"/>
      <c r="G5" s="90"/>
      <c r="H5" s="136" t="s">
        <v>45</v>
      </c>
      <c r="I5" s="121" t="s">
        <v>4</v>
      </c>
      <c r="J5" s="19"/>
      <c r="K5" s="132" t="s">
        <v>8</v>
      </c>
      <c r="L5" s="132"/>
    </row>
    <row r="6" spans="1:12" ht="15.6" thickTop="1" thickBot="1" x14ac:dyDescent="0.3">
      <c r="B6" s="134" t="s">
        <v>45</v>
      </c>
      <c r="C6" s="20" t="s">
        <v>1</v>
      </c>
      <c r="D6" s="21" t="s">
        <v>47</v>
      </c>
      <c r="E6" s="21" t="s">
        <v>48</v>
      </c>
      <c r="F6" s="112" t="s">
        <v>2</v>
      </c>
      <c r="G6" s="91"/>
      <c r="H6" s="137"/>
      <c r="I6" s="122" t="s">
        <v>5</v>
      </c>
      <c r="J6" s="19"/>
      <c r="K6" s="1" t="s">
        <v>9</v>
      </c>
      <c r="L6" s="1" t="s">
        <v>10</v>
      </c>
    </row>
    <row r="7" spans="1:12" ht="15" thickTop="1" x14ac:dyDescent="0.25">
      <c r="B7" s="22" t="s">
        <v>67</v>
      </c>
      <c r="C7" s="23">
        <v>0.25284207642788659</v>
      </c>
      <c r="D7" s="24">
        <v>0.43467095521014371</v>
      </c>
      <c r="E7" s="113">
        <v>7301</v>
      </c>
      <c r="F7" s="114">
        <v>0</v>
      </c>
      <c r="G7" s="91"/>
      <c r="H7" s="22" t="s">
        <v>67</v>
      </c>
      <c r="I7" s="123">
        <v>6.0439801073303809E-2</v>
      </c>
      <c r="J7" s="19"/>
      <c r="K7" s="95">
        <f>((1-C7)/D7)*I7</f>
        <v>0.10389025475421836</v>
      </c>
      <c r="L7" s="95">
        <f>((0-C7)/D7)*I7</f>
        <v>-3.5156995467696989E-2</v>
      </c>
    </row>
    <row r="8" spans="1:12" x14ac:dyDescent="0.25">
      <c r="B8" s="25" t="s">
        <v>68</v>
      </c>
      <c r="C8" s="26">
        <v>0.30858786467607174</v>
      </c>
      <c r="D8" s="27">
        <v>0.46194222803181112</v>
      </c>
      <c r="E8" s="115">
        <v>7301</v>
      </c>
      <c r="F8" s="116">
        <v>0</v>
      </c>
      <c r="G8" s="91"/>
      <c r="H8" s="25" t="s">
        <v>68</v>
      </c>
      <c r="I8" s="124">
        <v>-9.9654425971744225E-3</v>
      </c>
      <c r="J8" s="19"/>
      <c r="K8" s="95">
        <f t="shared" ref="K8:K18" si="0">((1-C8)/D8)*I8</f>
        <v>-1.4915778483637379E-2</v>
      </c>
      <c r="L8" s="95">
        <f t="shared" ref="L8:L71" si="1">((0-C8)/D8)*I8</f>
        <v>6.6571412289292819E-3</v>
      </c>
    </row>
    <row r="9" spans="1:12" x14ac:dyDescent="0.25">
      <c r="B9" s="25" t="s">
        <v>69</v>
      </c>
      <c r="C9" s="26">
        <v>0.11135460895767703</v>
      </c>
      <c r="D9" s="27">
        <v>0.31459230039548236</v>
      </c>
      <c r="E9" s="115">
        <v>7301</v>
      </c>
      <c r="F9" s="116">
        <v>0</v>
      </c>
      <c r="G9" s="91"/>
      <c r="H9" s="25" t="s">
        <v>69</v>
      </c>
      <c r="I9" s="124">
        <v>-1.7359078513196902E-2</v>
      </c>
      <c r="J9" s="19"/>
      <c r="K9" s="95">
        <f t="shared" si="0"/>
        <v>-4.9035100649639965E-2</v>
      </c>
      <c r="L9" s="95">
        <f t="shared" si="1"/>
        <v>6.1445032102585215E-3</v>
      </c>
    </row>
    <row r="10" spans="1:12" x14ac:dyDescent="0.25">
      <c r="B10" s="25" t="s">
        <v>70</v>
      </c>
      <c r="C10" s="26">
        <v>0.15518422133954252</v>
      </c>
      <c r="D10" s="27">
        <v>0.36210500959757036</v>
      </c>
      <c r="E10" s="115">
        <v>7301</v>
      </c>
      <c r="F10" s="116">
        <v>0</v>
      </c>
      <c r="G10" s="91"/>
      <c r="H10" s="25" t="s">
        <v>70</v>
      </c>
      <c r="I10" s="124">
        <v>-3.5325581759808704E-2</v>
      </c>
      <c r="J10" s="19"/>
      <c r="K10" s="95">
        <f t="shared" si="0"/>
        <v>-8.2417000787184613E-2</v>
      </c>
      <c r="L10" s="95">
        <f t="shared" si="1"/>
        <v>1.5139179943560333E-2</v>
      </c>
    </row>
    <row r="11" spans="1:12" x14ac:dyDescent="0.25">
      <c r="B11" s="25" t="s">
        <v>71</v>
      </c>
      <c r="C11" s="26">
        <v>1.5614299411039582E-2</v>
      </c>
      <c r="D11" s="27">
        <v>0.12398628396696976</v>
      </c>
      <c r="E11" s="115">
        <v>7301</v>
      </c>
      <c r="F11" s="116">
        <v>0</v>
      </c>
      <c r="G11" s="91"/>
      <c r="H11" s="25" t="s">
        <v>71</v>
      </c>
      <c r="I11" s="124">
        <v>-5.0643659735355906E-4</v>
      </c>
      <c r="J11" s="19"/>
      <c r="K11" s="95">
        <f t="shared" si="0"/>
        <v>-4.0208394730386612E-3</v>
      </c>
      <c r="L11" s="95">
        <f t="shared" si="1"/>
        <v>6.3778447186087014E-5</v>
      </c>
    </row>
    <row r="12" spans="1:12" ht="22.8" x14ac:dyDescent="0.25">
      <c r="B12" s="25" t="s">
        <v>72</v>
      </c>
      <c r="C12" s="26">
        <v>7.1223120120531436E-3</v>
      </c>
      <c r="D12" s="27">
        <v>8.4098474385017163E-2</v>
      </c>
      <c r="E12" s="115">
        <v>7301</v>
      </c>
      <c r="F12" s="116">
        <v>0</v>
      </c>
      <c r="G12" s="91"/>
      <c r="H12" s="25" t="s">
        <v>72</v>
      </c>
      <c r="I12" s="124">
        <v>-1.1218596729628296E-3</v>
      </c>
      <c r="J12" s="19"/>
      <c r="K12" s="95">
        <f t="shared" si="0"/>
        <v>-1.32448233631298E-2</v>
      </c>
      <c r="L12" s="95">
        <f t="shared" si="1"/>
        <v>9.5010458667781707E-5</v>
      </c>
    </row>
    <row r="13" spans="1:12" ht="22.8" x14ac:dyDescent="0.25">
      <c r="B13" s="25" t="s">
        <v>73</v>
      </c>
      <c r="C13" s="26">
        <v>5.4787015477331859E-3</v>
      </c>
      <c r="D13" s="27">
        <v>7.3820266677528903E-2</v>
      </c>
      <c r="E13" s="115">
        <v>7301</v>
      </c>
      <c r="F13" s="116">
        <v>0</v>
      </c>
      <c r="G13" s="91"/>
      <c r="H13" s="25" t="s">
        <v>73</v>
      </c>
      <c r="I13" s="124">
        <v>-7.3500963918050333E-3</v>
      </c>
      <c r="J13" s="19"/>
      <c r="K13" s="95">
        <f t="shared" si="0"/>
        <v>-9.9021958824112397E-2</v>
      </c>
      <c r="L13" s="95">
        <f t="shared" si="1"/>
        <v>5.4550039291619533E-4</v>
      </c>
    </row>
    <row r="14" spans="1:12" x14ac:dyDescent="0.25">
      <c r="B14" s="25" t="s">
        <v>74</v>
      </c>
      <c r="C14" s="26">
        <v>1.4107656485412956E-2</v>
      </c>
      <c r="D14" s="27">
        <v>0.11794293453087316</v>
      </c>
      <c r="E14" s="115">
        <v>7301</v>
      </c>
      <c r="F14" s="116">
        <v>0</v>
      </c>
      <c r="G14" s="91"/>
      <c r="H14" s="25" t="s">
        <v>74</v>
      </c>
      <c r="I14" s="124">
        <v>-9.8125658222037813E-3</v>
      </c>
      <c r="J14" s="19"/>
      <c r="K14" s="95">
        <f t="shared" si="0"/>
        <v>-8.2023849523697331E-2</v>
      </c>
      <c r="L14" s="95">
        <f t="shared" si="1"/>
        <v>1.1737227703446547E-3</v>
      </c>
    </row>
    <row r="15" spans="1:12" x14ac:dyDescent="0.25">
      <c r="B15" s="25" t="s">
        <v>75</v>
      </c>
      <c r="C15" s="26">
        <v>1.4381591562799619E-2</v>
      </c>
      <c r="D15" s="27">
        <v>0.11906596127800438</v>
      </c>
      <c r="E15" s="115">
        <v>7301</v>
      </c>
      <c r="F15" s="116">
        <v>0</v>
      </c>
      <c r="G15" s="91"/>
      <c r="H15" s="25" t="s">
        <v>75</v>
      </c>
      <c r="I15" s="124">
        <v>-1.5629331944649633E-2</v>
      </c>
      <c r="J15" s="19"/>
      <c r="K15" s="95">
        <f t="shared" si="0"/>
        <v>-0.129378347185679</v>
      </c>
      <c r="L15" s="95">
        <f t="shared" si="1"/>
        <v>1.887816349985589E-3</v>
      </c>
    </row>
    <row r="16" spans="1:12" x14ac:dyDescent="0.25">
      <c r="B16" s="25" t="s">
        <v>76</v>
      </c>
      <c r="C16" s="26">
        <v>9.8616627859197375E-3</v>
      </c>
      <c r="D16" s="27">
        <v>9.8821799130967516E-2</v>
      </c>
      <c r="E16" s="115">
        <v>7301</v>
      </c>
      <c r="F16" s="116">
        <v>0</v>
      </c>
      <c r="G16" s="91"/>
      <c r="H16" s="25" t="s">
        <v>76</v>
      </c>
      <c r="I16" s="124">
        <v>-6.1875816199869109E-3</v>
      </c>
      <c r="J16" s="19"/>
      <c r="K16" s="95">
        <f t="shared" si="0"/>
        <v>-6.1996055834510518E-2</v>
      </c>
      <c r="L16" s="95">
        <f t="shared" si="1"/>
        <v>6.1747351225408182E-4</v>
      </c>
    </row>
    <row r="17" spans="2:12" x14ac:dyDescent="0.25">
      <c r="B17" s="25" t="s">
        <v>77</v>
      </c>
      <c r="C17" s="26">
        <v>1.8490617723599508E-2</v>
      </c>
      <c r="D17" s="27">
        <v>0.13472639275624643</v>
      </c>
      <c r="E17" s="115">
        <v>7301</v>
      </c>
      <c r="F17" s="116">
        <v>0</v>
      </c>
      <c r="G17" s="91"/>
      <c r="H17" s="25" t="s">
        <v>77</v>
      </c>
      <c r="I17" s="124">
        <v>-1.6930581909935551E-2</v>
      </c>
      <c r="J17" s="19"/>
      <c r="K17" s="95">
        <f t="shared" si="0"/>
        <v>-0.12334275899501058</v>
      </c>
      <c r="L17" s="95">
        <f t="shared" si="1"/>
        <v>2.3236495205590886E-3</v>
      </c>
    </row>
    <row r="18" spans="2:12" x14ac:dyDescent="0.25">
      <c r="B18" s="25" t="s">
        <v>78</v>
      </c>
      <c r="C18" s="26">
        <v>8.3550198602931093E-3</v>
      </c>
      <c r="D18" s="27">
        <v>9.1029382422284158E-2</v>
      </c>
      <c r="E18" s="115">
        <v>7301</v>
      </c>
      <c r="F18" s="116">
        <v>0</v>
      </c>
      <c r="G18" s="91"/>
      <c r="H18" s="25" t="s">
        <v>78</v>
      </c>
      <c r="I18" s="124">
        <v>-6.8942743395777866E-3</v>
      </c>
      <c r="J18" s="19"/>
      <c r="K18" s="95">
        <f t="shared" si="0"/>
        <v>-7.5104019807945829E-2</v>
      </c>
      <c r="L18" s="95">
        <f t="shared" si="1"/>
        <v>6.3278248733214016E-4</v>
      </c>
    </row>
    <row r="19" spans="2:12" x14ac:dyDescent="0.25">
      <c r="B19" s="25" t="s">
        <v>79</v>
      </c>
      <c r="C19" s="26">
        <v>8.2180523215997798E-4</v>
      </c>
      <c r="D19" s="27">
        <v>2.8657326320925665E-2</v>
      </c>
      <c r="E19" s="115">
        <v>7301</v>
      </c>
      <c r="F19" s="116">
        <v>0</v>
      </c>
      <c r="G19" s="91"/>
      <c r="H19" s="25" t="s">
        <v>79</v>
      </c>
      <c r="I19" s="124">
        <v>1.7088989163623483E-3</v>
      </c>
      <c r="J19" s="19"/>
      <c r="K19" s="95">
        <f>((1-C19)/D19)*I19</f>
        <v>5.9583176573064722E-2</v>
      </c>
      <c r="L19" s="95">
        <f t="shared" si="1"/>
        <v>-4.9006039676269816E-5</v>
      </c>
    </row>
    <row r="20" spans="2:12" ht="22.8" x14ac:dyDescent="0.25">
      <c r="B20" s="25" t="s">
        <v>80</v>
      </c>
      <c r="C20" s="26">
        <v>1.7805780030132855E-2</v>
      </c>
      <c r="D20" s="27">
        <v>0.13225403564605878</v>
      </c>
      <c r="E20" s="115">
        <v>7301</v>
      </c>
      <c r="F20" s="116">
        <v>0</v>
      </c>
      <c r="G20" s="91"/>
      <c r="H20" s="25" t="s">
        <v>80</v>
      </c>
      <c r="I20" s="124">
        <v>-1.6397131505251846E-2</v>
      </c>
      <c r="J20" s="19"/>
      <c r="K20" s="95">
        <f t="shared" ref="K20:K58" si="2">((1-C20)/D20)*I20</f>
        <v>-0.12177449035767182</v>
      </c>
      <c r="L20" s="95">
        <f t="shared" ref="L20:L58" si="3">((0-C20)/D20)*I20</f>
        <v>2.2075977892200994E-3</v>
      </c>
    </row>
    <row r="21" spans="2:12" x14ac:dyDescent="0.25">
      <c r="B21" s="25" t="s">
        <v>81</v>
      </c>
      <c r="C21" s="26">
        <v>5.8759074099438431E-2</v>
      </c>
      <c r="D21" s="27">
        <v>0.23518933125422462</v>
      </c>
      <c r="E21" s="115">
        <v>7301</v>
      </c>
      <c r="F21" s="116">
        <v>0</v>
      </c>
      <c r="G21" s="91"/>
      <c r="H21" s="25" t="s">
        <v>81</v>
      </c>
      <c r="I21" s="124">
        <v>2.4837595291710191E-2</v>
      </c>
      <c r="J21" s="19"/>
      <c r="K21" s="95">
        <f t="shared" si="2"/>
        <v>9.940145271403672E-2</v>
      </c>
      <c r="L21" s="95">
        <f t="shared" si="3"/>
        <v>-6.2053584421306396E-3</v>
      </c>
    </row>
    <row r="22" spans="2:12" x14ac:dyDescent="0.25">
      <c r="B22" s="25" t="s">
        <v>82</v>
      </c>
      <c r="C22" s="26">
        <v>8.2180523215997809E-4</v>
      </c>
      <c r="D22" s="27">
        <v>2.8657326320926133E-2</v>
      </c>
      <c r="E22" s="115">
        <v>7301</v>
      </c>
      <c r="F22" s="116">
        <v>0</v>
      </c>
      <c r="G22" s="91"/>
      <c r="H22" s="25" t="s">
        <v>82</v>
      </c>
      <c r="I22" s="124">
        <v>2.9564568172686365E-3</v>
      </c>
      <c r="J22" s="19"/>
      <c r="K22" s="95">
        <f t="shared" si="2"/>
        <v>0.10308104644886087</v>
      </c>
      <c r="L22" s="95">
        <f t="shared" si="3"/>
        <v>-8.4782217778363989E-5</v>
      </c>
    </row>
    <row r="23" spans="2:12" x14ac:dyDescent="0.25">
      <c r="B23" s="25" t="s">
        <v>83</v>
      </c>
      <c r="C23" s="26">
        <v>4.1090261607998904E-4</v>
      </c>
      <c r="D23" s="27">
        <v>2.0267955990202795E-2</v>
      </c>
      <c r="E23" s="115">
        <v>7301</v>
      </c>
      <c r="F23" s="116">
        <v>0</v>
      </c>
      <c r="G23" s="91"/>
      <c r="H23" s="25" t="s">
        <v>83</v>
      </c>
      <c r="I23" s="124">
        <v>7.8951860799476457E-4</v>
      </c>
      <c r="J23" s="19"/>
      <c r="K23" s="95">
        <f t="shared" si="2"/>
        <v>3.8938025774023763E-2</v>
      </c>
      <c r="L23" s="95">
        <f t="shared" si="3"/>
        <v>-1.6006313691706121E-5</v>
      </c>
    </row>
    <row r="24" spans="2:12" x14ac:dyDescent="0.25">
      <c r="B24" s="25" t="s">
        <v>84</v>
      </c>
      <c r="C24" s="26">
        <v>2.4380221887412686E-2</v>
      </c>
      <c r="D24" s="27">
        <v>0.15423710643211277</v>
      </c>
      <c r="E24" s="115">
        <v>7301</v>
      </c>
      <c r="F24" s="116">
        <v>0</v>
      </c>
      <c r="G24" s="91"/>
      <c r="H24" s="25" t="s">
        <v>84</v>
      </c>
      <c r="I24" s="124">
        <v>1.8128155997190185E-2</v>
      </c>
      <c r="J24" s="19"/>
      <c r="K24" s="95">
        <f t="shared" si="2"/>
        <v>0.1146688234802538</v>
      </c>
      <c r="L24" s="95">
        <f t="shared" si="3"/>
        <v>-2.8655132078457359E-3</v>
      </c>
    </row>
    <row r="25" spans="2:12" x14ac:dyDescent="0.25">
      <c r="B25" s="25" t="s">
        <v>85</v>
      </c>
      <c r="C25" s="26">
        <v>0.33844678811121764</v>
      </c>
      <c r="D25" s="27">
        <v>0.47321372659506211</v>
      </c>
      <c r="E25" s="115">
        <v>7301</v>
      </c>
      <c r="F25" s="116">
        <v>0</v>
      </c>
      <c r="G25" s="91"/>
      <c r="H25" s="25" t="s">
        <v>85</v>
      </c>
      <c r="I25" s="124">
        <v>7.7539777249503478E-2</v>
      </c>
      <c r="J25" s="19"/>
      <c r="K25" s="95">
        <f t="shared" si="2"/>
        <v>0.10840067776065444</v>
      </c>
      <c r="L25" s="95">
        <f t="shared" si="3"/>
        <v>-5.5457158332624656E-2</v>
      </c>
    </row>
    <row r="26" spans="2:12" ht="22.8" x14ac:dyDescent="0.25">
      <c r="B26" s="25" t="s">
        <v>86</v>
      </c>
      <c r="C26" s="26">
        <v>9.5877277085330784E-3</v>
      </c>
      <c r="D26" s="27">
        <v>9.7453086051076721E-2</v>
      </c>
      <c r="E26" s="115">
        <v>7301</v>
      </c>
      <c r="F26" s="116">
        <v>0</v>
      </c>
      <c r="G26" s="91"/>
      <c r="H26" s="25" t="s">
        <v>86</v>
      </c>
      <c r="I26" s="124">
        <v>5.3480231368189116E-3</v>
      </c>
      <c r="J26" s="19"/>
      <c r="K26" s="95">
        <f t="shared" si="2"/>
        <v>5.4351770291071612E-2</v>
      </c>
      <c r="L26" s="95">
        <f t="shared" si="3"/>
        <v>-5.2615460107523345E-4</v>
      </c>
    </row>
    <row r="27" spans="2:12" ht="22.8" x14ac:dyDescent="0.25">
      <c r="B27" s="25" t="s">
        <v>87</v>
      </c>
      <c r="C27" s="26">
        <v>1.9175455417066152E-3</v>
      </c>
      <c r="D27" s="27">
        <v>4.3750779816791513E-2</v>
      </c>
      <c r="E27" s="115">
        <v>7301</v>
      </c>
      <c r="F27" s="116">
        <v>0</v>
      </c>
      <c r="G27" s="91"/>
      <c r="H27" s="25" t="s">
        <v>87</v>
      </c>
      <c r="I27" s="124">
        <v>2.7257426460891874E-4</v>
      </c>
      <c r="J27" s="19"/>
      <c r="K27" s="95">
        <f t="shared" si="2"/>
        <v>6.2182112451998114E-3</v>
      </c>
      <c r="L27" s="95">
        <f t="shared" si="3"/>
        <v>-1.1946611422093777E-5</v>
      </c>
    </row>
    <row r="28" spans="2:12" x14ac:dyDescent="0.25">
      <c r="B28" s="25" t="s">
        <v>88</v>
      </c>
      <c r="C28" s="26">
        <v>8.2180523215997809E-4</v>
      </c>
      <c r="D28" s="27">
        <v>2.8657326320926907E-2</v>
      </c>
      <c r="E28" s="115">
        <v>7301</v>
      </c>
      <c r="F28" s="116">
        <v>0</v>
      </c>
      <c r="G28" s="91"/>
      <c r="H28" s="25" t="s">
        <v>88</v>
      </c>
      <c r="I28" s="124">
        <v>1.9144950213992461E-3</v>
      </c>
      <c r="J28" s="19"/>
      <c r="K28" s="95">
        <f t="shared" si="2"/>
        <v>6.6751575424425127E-2</v>
      </c>
      <c r="L28" s="95">
        <f t="shared" si="3"/>
        <v>-5.4901912617758852E-5</v>
      </c>
    </row>
    <row r="29" spans="2:12" x14ac:dyDescent="0.25">
      <c r="B29" s="25" t="s">
        <v>89</v>
      </c>
      <c r="C29" s="26">
        <v>1.5614299411039584E-2</v>
      </c>
      <c r="D29" s="27">
        <v>0.12398628396695953</v>
      </c>
      <c r="E29" s="115">
        <v>7301</v>
      </c>
      <c r="F29" s="116">
        <v>0</v>
      </c>
      <c r="G29" s="91"/>
      <c r="H29" s="25" t="s">
        <v>89</v>
      </c>
      <c r="I29" s="124">
        <v>-8.3857511867474633E-3</v>
      </c>
      <c r="J29" s="19"/>
      <c r="K29" s="95">
        <f t="shared" si="2"/>
        <v>-6.6578441524474521E-2</v>
      </c>
      <c r="L29" s="95">
        <f t="shared" si="3"/>
        <v>1.0560654422972168E-3</v>
      </c>
    </row>
    <row r="30" spans="2:12" x14ac:dyDescent="0.25">
      <c r="B30" s="25" t="s">
        <v>90</v>
      </c>
      <c r="C30" s="26">
        <v>9.4918504314477473E-2</v>
      </c>
      <c r="D30" s="27">
        <v>0.29312241505361497</v>
      </c>
      <c r="E30" s="115">
        <v>7301</v>
      </c>
      <c r="F30" s="116">
        <v>0</v>
      </c>
      <c r="G30" s="91"/>
      <c r="H30" s="25" t="s">
        <v>90</v>
      </c>
      <c r="I30" s="124">
        <v>-1.3104124542528947E-2</v>
      </c>
      <c r="J30" s="19"/>
      <c r="K30" s="95">
        <f t="shared" si="2"/>
        <v>-4.0461936827424466E-2</v>
      </c>
      <c r="L30" s="95">
        <f t="shared" si="3"/>
        <v>4.2433599003337099E-3</v>
      </c>
    </row>
    <row r="31" spans="2:12" x14ac:dyDescent="0.25">
      <c r="B31" s="25" t="s">
        <v>91</v>
      </c>
      <c r="C31" s="26">
        <v>8.615258183810437E-2</v>
      </c>
      <c r="D31" s="27">
        <v>0.2806084450890996</v>
      </c>
      <c r="E31" s="115">
        <v>7301</v>
      </c>
      <c r="F31" s="116">
        <v>0</v>
      </c>
      <c r="G31" s="91"/>
      <c r="H31" s="25" t="s">
        <v>91</v>
      </c>
      <c r="I31" s="124">
        <v>-3.2482706798657807E-2</v>
      </c>
      <c r="J31" s="19"/>
      <c r="K31" s="95">
        <f t="shared" si="2"/>
        <v>-0.10578526150001602</v>
      </c>
      <c r="L31" s="95">
        <f t="shared" si="3"/>
        <v>9.9728611336196166E-3</v>
      </c>
    </row>
    <row r="32" spans="2:12" x14ac:dyDescent="0.25">
      <c r="B32" s="25" t="s">
        <v>92</v>
      </c>
      <c r="C32" s="26">
        <v>2.3284481577866044E-3</v>
      </c>
      <c r="D32" s="27">
        <v>4.8201086188686966E-2</v>
      </c>
      <c r="E32" s="115">
        <v>7301</v>
      </c>
      <c r="F32" s="116">
        <v>0</v>
      </c>
      <c r="G32" s="91"/>
      <c r="H32" s="25" t="s">
        <v>92</v>
      </c>
      <c r="I32" s="124">
        <v>-2.0791048767745605E-3</v>
      </c>
      <c r="J32" s="19"/>
      <c r="K32" s="95">
        <f t="shared" si="2"/>
        <v>-4.3033548678436832E-2</v>
      </c>
      <c r="L32" s="95">
        <f t="shared" si="3"/>
        <v>1.004352454054676E-4</v>
      </c>
    </row>
    <row r="33" spans="2:12" x14ac:dyDescent="0.25">
      <c r="B33" s="25" t="s">
        <v>93</v>
      </c>
      <c r="C33" s="26">
        <v>2.3284481577866044E-3</v>
      </c>
      <c r="D33" s="27">
        <v>4.8201086188686688E-2</v>
      </c>
      <c r="E33" s="115">
        <v>7301</v>
      </c>
      <c r="F33" s="116">
        <v>0</v>
      </c>
      <c r="G33" s="91"/>
      <c r="H33" s="25" t="s">
        <v>93</v>
      </c>
      <c r="I33" s="124">
        <v>-7.4578144938117327E-4</v>
      </c>
      <c r="J33" s="19"/>
      <c r="K33" s="95">
        <f t="shared" si="2"/>
        <v>-1.5436269071336519E-2</v>
      </c>
      <c r="L33" s="95">
        <f t="shared" si="3"/>
        <v>3.6026437975387264E-5</v>
      </c>
    </row>
    <row r="34" spans="2:12" x14ac:dyDescent="0.25">
      <c r="B34" s="25" t="s">
        <v>94</v>
      </c>
      <c r="C34" s="26">
        <v>3.9994521298452268E-2</v>
      </c>
      <c r="D34" s="27">
        <v>0.19595973858949384</v>
      </c>
      <c r="E34" s="115">
        <v>7301</v>
      </c>
      <c r="F34" s="116">
        <v>0</v>
      </c>
      <c r="G34" s="91"/>
      <c r="H34" s="25" t="s">
        <v>94</v>
      </c>
      <c r="I34" s="124">
        <v>-2.0192454967723601E-2</v>
      </c>
      <c r="J34" s="19"/>
      <c r="K34" s="95">
        <f t="shared" si="2"/>
        <v>-9.8922704923878876E-2</v>
      </c>
      <c r="L34" s="95">
        <f t="shared" si="3"/>
        <v>4.1211913022931425E-3</v>
      </c>
    </row>
    <row r="35" spans="2:12" x14ac:dyDescent="0.25">
      <c r="B35" s="25" t="s">
        <v>95</v>
      </c>
      <c r="C35" s="26">
        <v>6.9853444733598141E-3</v>
      </c>
      <c r="D35" s="27">
        <v>8.3291654132925316E-2</v>
      </c>
      <c r="E35" s="115">
        <v>7301</v>
      </c>
      <c r="F35" s="116">
        <v>0</v>
      </c>
      <c r="G35" s="91"/>
      <c r="H35" s="25" t="s">
        <v>95</v>
      </c>
      <c r="I35" s="124">
        <v>-7.6288070144086397E-3</v>
      </c>
      <c r="J35" s="19"/>
      <c r="K35" s="95">
        <f t="shared" si="2"/>
        <v>-9.0951695561267504E-2</v>
      </c>
      <c r="L35" s="95">
        <f t="shared" si="3"/>
        <v>6.3979813429305412E-4</v>
      </c>
    </row>
    <row r="36" spans="2:12" x14ac:dyDescent="0.25">
      <c r="B36" s="25" t="s">
        <v>96</v>
      </c>
      <c r="C36" s="26">
        <v>2.7393507738665936E-4</v>
      </c>
      <c r="D36" s="27">
        <v>1.6549850513935312E-2</v>
      </c>
      <c r="E36" s="115">
        <v>7301</v>
      </c>
      <c r="F36" s="116">
        <v>0</v>
      </c>
      <c r="G36" s="91"/>
      <c r="H36" s="25" t="s">
        <v>96</v>
      </c>
      <c r="I36" s="124">
        <v>-1.5783973742489476E-3</v>
      </c>
      <c r="J36" s="19"/>
      <c r="K36" s="95">
        <f t="shared" si="2"/>
        <v>-9.5346178173235277E-2</v>
      </c>
      <c r="L36" s="95">
        <f t="shared" si="3"/>
        <v>2.6125819474787034E-5</v>
      </c>
    </row>
    <row r="37" spans="2:12" ht="22.8" x14ac:dyDescent="0.25">
      <c r="B37" s="25" t="s">
        <v>97</v>
      </c>
      <c r="C37" s="26">
        <v>6.1635392411998353E-3</v>
      </c>
      <c r="D37" s="27">
        <v>7.8271253609891178E-2</v>
      </c>
      <c r="E37" s="115">
        <v>7301</v>
      </c>
      <c r="F37" s="116">
        <v>0</v>
      </c>
      <c r="G37" s="91"/>
      <c r="H37" s="25" t="s">
        <v>97</v>
      </c>
      <c r="I37" s="124">
        <v>-2.2762635160173687E-3</v>
      </c>
      <c r="J37" s="19"/>
      <c r="K37" s="95">
        <f t="shared" si="2"/>
        <v>-2.8902484273322083E-2</v>
      </c>
      <c r="L37" s="95">
        <f t="shared" si="3"/>
        <v>1.7924638813388832E-4</v>
      </c>
    </row>
    <row r="38" spans="2:12" ht="22.8" x14ac:dyDescent="0.25">
      <c r="B38" s="25" t="s">
        <v>98</v>
      </c>
      <c r="C38" s="26">
        <v>3.9720586221065605E-2</v>
      </c>
      <c r="D38" s="27">
        <v>0.19531535090926835</v>
      </c>
      <c r="E38" s="115">
        <v>7301</v>
      </c>
      <c r="F38" s="116">
        <v>0</v>
      </c>
      <c r="G38" s="91"/>
      <c r="H38" s="25" t="s">
        <v>98</v>
      </c>
      <c r="I38" s="124">
        <v>9.8802549327906409E-4</v>
      </c>
      <c r="J38" s="19"/>
      <c r="K38" s="95">
        <f t="shared" si="2"/>
        <v>4.8576854664404137E-3</v>
      </c>
      <c r="L38" s="95">
        <f t="shared" si="3"/>
        <v>-2.009312202635458E-4</v>
      </c>
    </row>
    <row r="39" spans="2:12" ht="22.8" x14ac:dyDescent="0.25">
      <c r="B39" s="25" t="s">
        <v>99</v>
      </c>
      <c r="C39" s="26">
        <v>5.4787015477331868E-3</v>
      </c>
      <c r="D39" s="27">
        <v>7.3820266677519092E-2</v>
      </c>
      <c r="E39" s="115">
        <v>7301</v>
      </c>
      <c r="F39" s="116">
        <v>0</v>
      </c>
      <c r="G39" s="91"/>
      <c r="H39" s="25" t="s">
        <v>99</v>
      </c>
      <c r="I39" s="124">
        <v>-2.6290843154966261E-3</v>
      </c>
      <c r="J39" s="19"/>
      <c r="K39" s="95">
        <f t="shared" si="2"/>
        <v>-3.5419546215002463E-2</v>
      </c>
      <c r="L39" s="95">
        <f t="shared" si="3"/>
        <v>1.9512213863105609E-4</v>
      </c>
    </row>
    <row r="40" spans="2:12" ht="22.8" x14ac:dyDescent="0.25">
      <c r="B40" s="25" t="s">
        <v>100</v>
      </c>
      <c r="C40" s="26">
        <v>1.2327078482399672E-3</v>
      </c>
      <c r="D40" s="27">
        <v>3.5090695854171523E-2</v>
      </c>
      <c r="E40" s="115">
        <v>7301</v>
      </c>
      <c r="F40" s="116">
        <v>0</v>
      </c>
      <c r="G40" s="91"/>
      <c r="H40" s="25" t="s">
        <v>100</v>
      </c>
      <c r="I40" s="124">
        <v>3.238107196877656E-4</v>
      </c>
      <c r="J40" s="19"/>
      <c r="K40" s="95">
        <f t="shared" si="2"/>
        <v>9.2164474884249316E-3</v>
      </c>
      <c r="L40" s="95">
        <f t="shared" si="3"/>
        <v>-1.1375209461851945E-5</v>
      </c>
    </row>
    <row r="41" spans="2:12" ht="22.8" x14ac:dyDescent="0.25">
      <c r="B41" s="25" t="s">
        <v>101</v>
      </c>
      <c r="C41" s="26">
        <v>9.5877277085330761E-4</v>
      </c>
      <c r="D41" s="27">
        <v>3.0951328540774856E-2</v>
      </c>
      <c r="E41" s="115">
        <v>7301</v>
      </c>
      <c r="F41" s="116">
        <v>0</v>
      </c>
      <c r="G41" s="91"/>
      <c r="H41" s="25" t="s">
        <v>101</v>
      </c>
      <c r="I41" s="124">
        <v>-1.3566684065411231E-3</v>
      </c>
      <c r="J41" s="19"/>
      <c r="K41" s="95">
        <f t="shared" si="2"/>
        <v>-4.3790290553386478E-2</v>
      </c>
      <c r="L41" s="95">
        <f t="shared" si="3"/>
        <v>4.2025230857376657E-5</v>
      </c>
    </row>
    <row r="42" spans="2:12" ht="22.8" x14ac:dyDescent="0.25">
      <c r="B42" s="25" t="s">
        <v>102</v>
      </c>
      <c r="C42" s="26">
        <v>1.6436104643199563E-2</v>
      </c>
      <c r="D42" s="27">
        <v>0.12715413332763595</v>
      </c>
      <c r="E42" s="115">
        <v>7301</v>
      </c>
      <c r="F42" s="116">
        <v>0</v>
      </c>
      <c r="G42" s="91"/>
      <c r="H42" s="25" t="s">
        <v>102</v>
      </c>
      <c r="I42" s="124">
        <v>-3.9469999241222263E-3</v>
      </c>
      <c r="J42" s="19"/>
      <c r="K42" s="95">
        <f t="shared" si="2"/>
        <v>-3.0530872404592947E-2</v>
      </c>
      <c r="L42" s="95">
        <f t="shared" si="3"/>
        <v>5.1019421926627967E-4</v>
      </c>
    </row>
    <row r="43" spans="2:12" x14ac:dyDescent="0.25">
      <c r="B43" s="25" t="s">
        <v>103</v>
      </c>
      <c r="C43" s="26">
        <v>0.14107656485412956</v>
      </c>
      <c r="D43" s="27">
        <v>0.34812435547769277</v>
      </c>
      <c r="E43" s="115">
        <v>7301</v>
      </c>
      <c r="F43" s="116">
        <v>0</v>
      </c>
      <c r="G43" s="91"/>
      <c r="H43" s="25" t="s">
        <v>103</v>
      </c>
      <c r="I43" s="124">
        <v>-1.8365420567887286E-2</v>
      </c>
      <c r="J43" s="19"/>
      <c r="K43" s="95">
        <f t="shared" si="2"/>
        <v>-4.5312802376101413E-2</v>
      </c>
      <c r="L43" s="95">
        <f t="shared" si="3"/>
        <v>7.4425428874795802E-3</v>
      </c>
    </row>
    <row r="44" spans="2:12" ht="22.8" x14ac:dyDescent="0.25">
      <c r="B44" s="25" t="s">
        <v>104</v>
      </c>
      <c r="C44" s="26">
        <v>0.11066977126421038</v>
      </c>
      <c r="D44" s="27">
        <v>0.31374425166780961</v>
      </c>
      <c r="E44" s="115">
        <v>7301</v>
      </c>
      <c r="F44" s="116">
        <v>0</v>
      </c>
      <c r="G44" s="91"/>
      <c r="H44" s="25" t="s">
        <v>104</v>
      </c>
      <c r="I44" s="124">
        <v>-3.1128175207423111E-2</v>
      </c>
      <c r="J44" s="19"/>
      <c r="K44" s="95">
        <f t="shared" si="2"/>
        <v>-8.8235009980855844E-2</v>
      </c>
      <c r="L44" s="95">
        <f t="shared" si="3"/>
        <v>1.0980115210924306E-2</v>
      </c>
    </row>
    <row r="45" spans="2:12" x14ac:dyDescent="0.25">
      <c r="B45" s="25" t="s">
        <v>105</v>
      </c>
      <c r="C45" s="26">
        <v>4.1090261607998908E-3</v>
      </c>
      <c r="D45" s="27">
        <v>6.3974234127620641E-2</v>
      </c>
      <c r="E45" s="115">
        <v>7301</v>
      </c>
      <c r="F45" s="116">
        <v>0</v>
      </c>
      <c r="G45" s="91"/>
      <c r="H45" s="25" t="s">
        <v>105</v>
      </c>
      <c r="I45" s="124">
        <v>-4.5625743931190709E-3</v>
      </c>
      <c r="J45" s="19"/>
      <c r="K45" s="95">
        <f t="shared" si="2"/>
        <v>-7.102588592952562E-2</v>
      </c>
      <c r="L45" s="95">
        <f t="shared" si="3"/>
        <v>2.9305137916184418E-4</v>
      </c>
    </row>
    <row r="46" spans="2:12" x14ac:dyDescent="0.25">
      <c r="B46" s="25" t="s">
        <v>106</v>
      </c>
      <c r="C46" s="26">
        <v>1.6436104643199562E-3</v>
      </c>
      <c r="D46" s="27">
        <v>4.0510909530863386E-2</v>
      </c>
      <c r="E46" s="115">
        <v>7301</v>
      </c>
      <c r="F46" s="116">
        <v>0</v>
      </c>
      <c r="G46" s="91"/>
      <c r="H46" s="25" t="s">
        <v>106</v>
      </c>
      <c r="I46" s="124">
        <v>-1.2233301772016565E-3</v>
      </c>
      <c r="J46" s="19"/>
      <c r="K46" s="95">
        <f t="shared" si="2"/>
        <v>-3.0147916032115314E-2</v>
      </c>
      <c r="L46" s="95">
        <f t="shared" si="3"/>
        <v>4.9633007598488655E-5</v>
      </c>
    </row>
    <row r="47" spans="2:12" x14ac:dyDescent="0.25">
      <c r="B47" s="25" t="s">
        <v>107</v>
      </c>
      <c r="C47" s="26">
        <v>4.8760443774825371E-2</v>
      </c>
      <c r="D47" s="27">
        <v>0.21538156075797302</v>
      </c>
      <c r="E47" s="115">
        <v>7301</v>
      </c>
      <c r="F47" s="116">
        <v>0</v>
      </c>
      <c r="G47" s="91"/>
      <c r="H47" s="25" t="s">
        <v>107</v>
      </c>
      <c r="I47" s="124">
        <v>-1.9099009975470777E-2</v>
      </c>
      <c r="J47" s="19"/>
      <c r="K47" s="95">
        <f t="shared" si="2"/>
        <v>-8.4351388807244812E-2</v>
      </c>
      <c r="L47" s="95">
        <f t="shared" si="3"/>
        <v>4.3238436883195333E-3</v>
      </c>
    </row>
    <row r="48" spans="2:12" x14ac:dyDescent="0.25">
      <c r="B48" s="25" t="s">
        <v>108</v>
      </c>
      <c r="C48" s="26">
        <v>1.4107656485412956E-2</v>
      </c>
      <c r="D48" s="27">
        <v>0.11794293453087124</v>
      </c>
      <c r="E48" s="115">
        <v>7301</v>
      </c>
      <c r="F48" s="116">
        <v>0</v>
      </c>
      <c r="G48" s="91"/>
      <c r="H48" s="25" t="s">
        <v>108</v>
      </c>
      <c r="I48" s="124">
        <v>-2.1571542077059706E-3</v>
      </c>
      <c r="J48" s="19"/>
      <c r="K48" s="95">
        <f t="shared" si="2"/>
        <v>-1.8031786521310676E-2</v>
      </c>
      <c r="L48" s="95">
        <f t="shared" si="3"/>
        <v>2.5802639784592939E-4</v>
      </c>
    </row>
    <row r="49" spans="2:12" x14ac:dyDescent="0.25">
      <c r="B49" s="25" t="s">
        <v>109</v>
      </c>
      <c r="C49" s="26">
        <v>0.85604711683331047</v>
      </c>
      <c r="D49" s="27">
        <v>0.35106599305306552</v>
      </c>
      <c r="E49" s="115">
        <v>7301</v>
      </c>
      <c r="F49" s="116">
        <v>0</v>
      </c>
      <c r="G49" s="91"/>
      <c r="H49" s="25" t="s">
        <v>109</v>
      </c>
      <c r="I49" s="124">
        <v>5.2668207481356547E-2</v>
      </c>
      <c r="J49" s="19"/>
      <c r="K49" s="95">
        <f t="shared" si="2"/>
        <v>2.1596339344143373E-2</v>
      </c>
      <c r="L49" s="95">
        <f t="shared" si="3"/>
        <v>-0.12842732721303143</v>
      </c>
    </row>
    <row r="50" spans="2:12" x14ac:dyDescent="0.25">
      <c r="B50" s="25" t="s">
        <v>110</v>
      </c>
      <c r="C50" s="26">
        <v>1.7805780030132853E-3</v>
      </c>
      <c r="D50" s="27">
        <v>4.2162199011366273E-2</v>
      </c>
      <c r="E50" s="115">
        <v>7301</v>
      </c>
      <c r="F50" s="116">
        <v>0</v>
      </c>
      <c r="G50" s="91"/>
      <c r="H50" s="25" t="s">
        <v>110</v>
      </c>
      <c r="I50" s="124">
        <v>-1.8856263004166309E-3</v>
      </c>
      <c r="J50" s="19"/>
      <c r="K50" s="95">
        <f t="shared" si="2"/>
        <v>-4.4643515752031231E-2</v>
      </c>
      <c r="L50" s="95">
        <f t="shared" si="3"/>
        <v>7.9633054991274123E-5</v>
      </c>
    </row>
    <row r="51" spans="2:12" x14ac:dyDescent="0.25">
      <c r="B51" s="25" t="s">
        <v>111</v>
      </c>
      <c r="C51" s="26">
        <v>1.6436104643199562E-3</v>
      </c>
      <c r="D51" s="27">
        <v>4.051090953086145E-2</v>
      </c>
      <c r="E51" s="115">
        <v>7301</v>
      </c>
      <c r="F51" s="116">
        <v>0</v>
      </c>
      <c r="G51" s="91"/>
      <c r="H51" s="25" t="s">
        <v>111</v>
      </c>
      <c r="I51" s="124">
        <v>-1.2125618386983027E-3</v>
      </c>
      <c r="J51" s="19"/>
      <c r="K51" s="95">
        <f t="shared" si="2"/>
        <v>-2.9882539626748313E-2</v>
      </c>
      <c r="L51" s="95">
        <f t="shared" si="3"/>
        <v>4.9196114078883209E-5</v>
      </c>
    </row>
    <row r="52" spans="2:12" x14ac:dyDescent="0.25">
      <c r="B52" s="25" t="s">
        <v>112</v>
      </c>
      <c r="C52" s="26">
        <v>3.3146144363785782E-2</v>
      </c>
      <c r="D52" s="27">
        <v>0.1790303536917959</v>
      </c>
      <c r="E52" s="115">
        <v>7301</v>
      </c>
      <c r="F52" s="116">
        <v>0</v>
      </c>
      <c r="G52" s="91"/>
      <c r="H52" s="25" t="s">
        <v>112</v>
      </c>
      <c r="I52" s="124">
        <v>-2.6972543180657126E-2</v>
      </c>
      <c r="J52" s="19"/>
      <c r="K52" s="95">
        <f t="shared" si="2"/>
        <v>-0.14566528430942643</v>
      </c>
      <c r="L52" s="95">
        <f t="shared" si="3"/>
        <v>4.993766652908513E-3</v>
      </c>
    </row>
    <row r="53" spans="2:12" x14ac:dyDescent="0.25">
      <c r="B53" s="25" t="s">
        <v>113</v>
      </c>
      <c r="C53" s="26">
        <v>7.081221750445145E-2</v>
      </c>
      <c r="D53" s="27">
        <v>0.25652847943318524</v>
      </c>
      <c r="E53" s="115">
        <v>7301</v>
      </c>
      <c r="F53" s="116">
        <v>0</v>
      </c>
      <c r="G53" s="91"/>
      <c r="H53" s="25" t="s">
        <v>113</v>
      </c>
      <c r="I53" s="124">
        <v>-4.6166670820983177E-2</v>
      </c>
      <c r="J53" s="19"/>
      <c r="K53" s="95">
        <f t="shared" si="2"/>
        <v>-0.16722317373936754</v>
      </c>
      <c r="L53" s="95">
        <f t="shared" si="3"/>
        <v>1.2743865097767247E-2</v>
      </c>
    </row>
    <row r="54" spans="2:12" x14ac:dyDescent="0.25">
      <c r="B54" s="25" t="s">
        <v>114</v>
      </c>
      <c r="C54" s="26">
        <v>2.218874126831941E-2</v>
      </c>
      <c r="D54" s="27">
        <v>0.14730707090625342</v>
      </c>
      <c r="E54" s="115">
        <v>7301</v>
      </c>
      <c r="F54" s="116">
        <v>0</v>
      </c>
      <c r="G54" s="91"/>
      <c r="H54" s="25" t="s">
        <v>114</v>
      </c>
      <c r="I54" s="124">
        <v>-9.5124461451426435E-3</v>
      </c>
      <c r="J54" s="19"/>
      <c r="K54" s="95">
        <f t="shared" si="2"/>
        <v>-6.3142772995049709E-2</v>
      </c>
      <c r="L54" s="95">
        <f t="shared" si="3"/>
        <v>1.4328518315167465E-3</v>
      </c>
    </row>
    <row r="55" spans="2:12" x14ac:dyDescent="0.25">
      <c r="B55" s="25" t="s">
        <v>115</v>
      </c>
      <c r="C55" s="26">
        <v>2.7393507738665936E-4</v>
      </c>
      <c r="D55" s="27">
        <v>1.6549850513935316E-2</v>
      </c>
      <c r="E55" s="115">
        <v>7301</v>
      </c>
      <c r="F55" s="116">
        <v>0</v>
      </c>
      <c r="G55" s="91"/>
      <c r="H55" s="25" t="s">
        <v>115</v>
      </c>
      <c r="I55" s="124">
        <v>-2.0393501056007314E-3</v>
      </c>
      <c r="J55" s="19"/>
      <c r="K55" s="95">
        <f t="shared" si="2"/>
        <v>-0.12319092878543106</v>
      </c>
      <c r="L55" s="95">
        <f t="shared" si="3"/>
        <v>3.3755563443055502E-5</v>
      </c>
    </row>
    <row r="56" spans="2:12" x14ac:dyDescent="0.25">
      <c r="B56" s="25" t="s">
        <v>116</v>
      </c>
      <c r="C56" s="26">
        <v>0.96110121901109435</v>
      </c>
      <c r="D56" s="27">
        <v>0.19336697533593458</v>
      </c>
      <c r="E56" s="115">
        <v>7301</v>
      </c>
      <c r="F56" s="116">
        <v>0</v>
      </c>
      <c r="G56" s="91"/>
      <c r="H56" s="25" t="s">
        <v>116</v>
      </c>
      <c r="I56" s="124">
        <v>3.6306235409316628E-2</v>
      </c>
      <c r="J56" s="19"/>
      <c r="K56" s="95">
        <f t="shared" si="2"/>
        <v>7.3035651370413103E-3</v>
      </c>
      <c r="L56" s="95">
        <f t="shared" si="3"/>
        <v>-0.18045463579795371</v>
      </c>
    </row>
    <row r="57" spans="2:12" x14ac:dyDescent="0.25">
      <c r="B57" s="25" t="s">
        <v>117</v>
      </c>
      <c r="C57" s="26">
        <v>0.36296397753732368</v>
      </c>
      <c r="D57" s="27">
        <v>0.48088751561546245</v>
      </c>
      <c r="E57" s="115">
        <v>7301</v>
      </c>
      <c r="F57" s="116">
        <v>0</v>
      </c>
      <c r="G57" s="91"/>
      <c r="H57" s="25" t="s">
        <v>117</v>
      </c>
      <c r="I57" s="124">
        <v>1.949258463754729E-2</v>
      </c>
      <c r="J57" s="19"/>
      <c r="K57" s="95">
        <f t="shared" si="2"/>
        <v>2.5822002405547419E-2</v>
      </c>
      <c r="L57" s="95">
        <f t="shared" si="3"/>
        <v>-1.471260081158905E-2</v>
      </c>
    </row>
    <row r="58" spans="2:12" x14ac:dyDescent="0.25">
      <c r="B58" s="25" t="s">
        <v>118</v>
      </c>
      <c r="C58" s="26">
        <v>0.85508834406245715</v>
      </c>
      <c r="D58" s="27">
        <v>0.35203585356362777</v>
      </c>
      <c r="E58" s="115">
        <v>7301</v>
      </c>
      <c r="F58" s="116">
        <v>0</v>
      </c>
      <c r="G58" s="91"/>
      <c r="H58" s="25" t="s">
        <v>118</v>
      </c>
      <c r="I58" s="124">
        <v>5.4764275007585066E-2</v>
      </c>
      <c r="J58" s="19"/>
      <c r="K58" s="95">
        <f t="shared" si="2"/>
        <v>2.2543106610400342E-2</v>
      </c>
      <c r="L58" s="95">
        <f t="shared" si="3"/>
        <v>-0.13302137482866661</v>
      </c>
    </row>
    <row r="59" spans="2:12" x14ac:dyDescent="0.25">
      <c r="B59" s="25" t="s">
        <v>119</v>
      </c>
      <c r="C59" s="26">
        <v>1.8216682646212845E-2</v>
      </c>
      <c r="D59" s="27">
        <v>0.13374335533773263</v>
      </c>
      <c r="E59" s="115">
        <v>7301</v>
      </c>
      <c r="F59" s="116">
        <v>0</v>
      </c>
      <c r="G59" s="91"/>
      <c r="H59" s="25" t="s">
        <v>119</v>
      </c>
      <c r="I59" s="124">
        <v>2.4193475197624201E-2</v>
      </c>
      <c r="J59" s="19"/>
      <c r="K59" s="95">
        <f t="shared" ref="K59:K83" si="4">((1-C59)/D59)*I59</f>
        <v>0.17759947982356894</v>
      </c>
      <c r="L59" s="95">
        <f t="shared" si="1"/>
        <v>-3.2953028482888766E-3</v>
      </c>
    </row>
    <row r="60" spans="2:12" x14ac:dyDescent="0.25">
      <c r="B60" s="25" t="s">
        <v>120</v>
      </c>
      <c r="C60" s="26">
        <v>0.17203122859882206</v>
      </c>
      <c r="D60" s="27">
        <v>0.37743343364477189</v>
      </c>
      <c r="E60" s="115">
        <v>7301</v>
      </c>
      <c r="F60" s="116">
        <v>0</v>
      </c>
      <c r="G60" s="91"/>
      <c r="H60" s="25" t="s">
        <v>120</v>
      </c>
      <c r="I60" s="124">
        <v>5.9971509288921275E-2</v>
      </c>
      <c r="J60" s="19"/>
      <c r="K60" s="95">
        <f t="shared" si="4"/>
        <v>0.13155839530568911</v>
      </c>
      <c r="L60" s="95">
        <f t="shared" si="1"/>
        <v>-2.7334548305036475E-2</v>
      </c>
    </row>
    <row r="61" spans="2:12" x14ac:dyDescent="0.25">
      <c r="B61" s="25" t="s">
        <v>121</v>
      </c>
      <c r="C61" s="26">
        <v>0.42213395425284206</v>
      </c>
      <c r="D61" s="27">
        <v>0.49393349241624646</v>
      </c>
      <c r="E61" s="115">
        <v>7301</v>
      </c>
      <c r="F61" s="116">
        <v>0</v>
      </c>
      <c r="G61" s="91"/>
      <c r="H61" s="25" t="s">
        <v>121</v>
      </c>
      <c r="I61" s="124">
        <v>6.8854888395881192E-2</v>
      </c>
      <c r="J61" s="19"/>
      <c r="K61" s="95">
        <f t="shared" si="4"/>
        <v>8.0555181413288171E-2</v>
      </c>
      <c r="L61" s="95">
        <f t="shared" si="1"/>
        <v>-5.8845951437723192E-2</v>
      </c>
    </row>
    <row r="62" spans="2:12" x14ac:dyDescent="0.25">
      <c r="B62" s="25" t="s">
        <v>122</v>
      </c>
      <c r="C62" s="26">
        <v>1.8079715107519517E-2</v>
      </c>
      <c r="D62" s="27">
        <v>0.13324890583004398</v>
      </c>
      <c r="E62" s="115">
        <v>7301</v>
      </c>
      <c r="F62" s="116">
        <v>0</v>
      </c>
      <c r="G62" s="91"/>
      <c r="H62" s="25" t="s">
        <v>122</v>
      </c>
      <c r="I62" s="124">
        <v>8.4268336782693971E-3</v>
      </c>
      <c r="J62" s="19"/>
      <c r="K62" s="95">
        <f t="shared" si="4"/>
        <v>6.2097912733795731E-2</v>
      </c>
      <c r="L62" s="95">
        <f t="shared" si="1"/>
        <v>-1.1433846395398292E-3</v>
      </c>
    </row>
    <row r="63" spans="2:12" x14ac:dyDescent="0.25">
      <c r="B63" s="25" t="s">
        <v>123</v>
      </c>
      <c r="C63" s="26">
        <v>0.73168059169976718</v>
      </c>
      <c r="D63" s="27">
        <v>0.44311510597410469</v>
      </c>
      <c r="E63" s="115">
        <v>7301</v>
      </c>
      <c r="F63" s="116">
        <v>0</v>
      </c>
      <c r="G63" s="91"/>
      <c r="H63" s="25" t="s">
        <v>123</v>
      </c>
      <c r="I63" s="124">
        <v>5.6540653571751191E-2</v>
      </c>
      <c r="J63" s="19"/>
      <c r="K63" s="95">
        <f t="shared" si="4"/>
        <v>3.4237051517190448E-2</v>
      </c>
      <c r="L63" s="95">
        <f t="shared" si="1"/>
        <v>-9.3361066464947101E-2</v>
      </c>
    </row>
    <row r="64" spans="2:12" x14ac:dyDescent="0.25">
      <c r="B64" s="25" t="s">
        <v>124</v>
      </c>
      <c r="C64" s="26">
        <v>1.5203396794959597E-2</v>
      </c>
      <c r="D64" s="27">
        <v>0.12236954079544221</v>
      </c>
      <c r="E64" s="115">
        <v>7301</v>
      </c>
      <c r="F64" s="116">
        <v>0</v>
      </c>
      <c r="G64" s="91"/>
      <c r="H64" s="25" t="s">
        <v>124</v>
      </c>
      <c r="I64" s="124">
        <v>1.2422014565331659E-2</v>
      </c>
      <c r="J64" s="19"/>
      <c r="K64" s="95">
        <f t="shared" si="4"/>
        <v>9.996897650659313E-2</v>
      </c>
      <c r="L64" s="95">
        <f t="shared" si="1"/>
        <v>-1.5433319043437889E-3</v>
      </c>
    </row>
    <row r="65" spans="2:12" x14ac:dyDescent="0.25">
      <c r="B65" s="25" t="s">
        <v>125</v>
      </c>
      <c r="C65" s="26">
        <v>0.10053417340090398</v>
      </c>
      <c r="D65" s="27">
        <v>0.3007315092355235</v>
      </c>
      <c r="E65" s="115">
        <v>7301</v>
      </c>
      <c r="F65" s="116">
        <v>0</v>
      </c>
      <c r="G65" s="91"/>
      <c r="H65" s="25" t="s">
        <v>125</v>
      </c>
      <c r="I65" s="124">
        <v>3.4743490801904295E-2</v>
      </c>
      <c r="J65" s="19"/>
      <c r="K65" s="95">
        <f t="shared" si="4"/>
        <v>0.10391522575241179</v>
      </c>
      <c r="L65" s="95">
        <f t="shared" si="1"/>
        <v>-1.1614706213228302E-2</v>
      </c>
    </row>
    <row r="66" spans="2:12" x14ac:dyDescent="0.25">
      <c r="B66" s="25" t="s">
        <v>126</v>
      </c>
      <c r="C66" s="26">
        <v>6.1224489795918366E-2</v>
      </c>
      <c r="D66" s="27">
        <v>0.23975805529094651</v>
      </c>
      <c r="E66" s="115">
        <v>7301</v>
      </c>
      <c r="F66" s="116">
        <v>0</v>
      </c>
      <c r="G66" s="91"/>
      <c r="H66" s="25" t="s">
        <v>126</v>
      </c>
      <c r="I66" s="124">
        <v>4.4267190575941265E-2</v>
      </c>
      <c r="J66" s="19"/>
      <c r="K66" s="95">
        <f t="shared" si="4"/>
        <v>0.17332870992718552</v>
      </c>
      <c r="L66" s="95">
        <f t="shared" si="1"/>
        <v>-1.1304046299599056E-2</v>
      </c>
    </row>
    <row r="67" spans="2:12" x14ac:dyDescent="0.25">
      <c r="B67" s="25" t="s">
        <v>127</v>
      </c>
      <c r="C67" s="26">
        <v>1.3285851253252979E-2</v>
      </c>
      <c r="D67" s="27">
        <v>0.11450385674454407</v>
      </c>
      <c r="E67" s="115">
        <v>7301</v>
      </c>
      <c r="F67" s="116">
        <v>0</v>
      </c>
      <c r="G67" s="91"/>
      <c r="H67" s="25" t="s">
        <v>127</v>
      </c>
      <c r="I67" s="124">
        <v>1.4042142458638066E-2</v>
      </c>
      <c r="J67" s="19"/>
      <c r="K67" s="95">
        <f t="shared" si="4"/>
        <v>0.12100536206013698</v>
      </c>
      <c r="L67" s="95">
        <f t="shared" si="1"/>
        <v>-1.6293059577780797E-3</v>
      </c>
    </row>
    <row r="68" spans="2:12" x14ac:dyDescent="0.25">
      <c r="B68" s="25" t="s">
        <v>128</v>
      </c>
      <c r="C68" s="26">
        <v>0.25010272565401998</v>
      </c>
      <c r="D68" s="27">
        <v>0.4331016557813086</v>
      </c>
      <c r="E68" s="115">
        <v>7301</v>
      </c>
      <c r="F68" s="116">
        <v>0</v>
      </c>
      <c r="G68" s="91"/>
      <c r="H68" s="25" t="s">
        <v>128</v>
      </c>
      <c r="I68" s="124">
        <v>3.5648181237490875E-2</v>
      </c>
      <c r="J68" s="19"/>
      <c r="K68" s="95">
        <f t="shared" si="4"/>
        <v>6.172332427859447E-2</v>
      </c>
      <c r="L68" s="95">
        <f t="shared" si="1"/>
        <v>-2.0585715092733058E-2</v>
      </c>
    </row>
    <row r="69" spans="2:12" x14ac:dyDescent="0.25">
      <c r="B69" s="25" t="s">
        <v>129</v>
      </c>
      <c r="C69" s="26">
        <v>0.72496918230379404</v>
      </c>
      <c r="D69" s="27">
        <v>0.44656038847729662</v>
      </c>
      <c r="E69" s="115">
        <v>7301</v>
      </c>
      <c r="F69" s="116">
        <v>0</v>
      </c>
      <c r="G69" s="91"/>
      <c r="H69" s="25" t="s">
        <v>129</v>
      </c>
      <c r="I69" s="124">
        <v>4.3677056868946386E-2</v>
      </c>
      <c r="J69" s="19"/>
      <c r="K69" s="95">
        <f t="shared" si="4"/>
        <v>2.690013932088994E-2</v>
      </c>
      <c r="L69" s="95">
        <f t="shared" si="1"/>
        <v>-7.0907588359298043E-2</v>
      </c>
    </row>
    <row r="70" spans="2:12" x14ac:dyDescent="0.25">
      <c r="B70" s="25" t="s">
        <v>130</v>
      </c>
      <c r="C70" s="26">
        <v>7.4373373510478014E-2</v>
      </c>
      <c r="D70" s="27">
        <v>0.26239551297735653</v>
      </c>
      <c r="E70" s="115">
        <v>7301</v>
      </c>
      <c r="F70" s="116">
        <v>0</v>
      </c>
      <c r="G70" s="91"/>
      <c r="H70" s="25" t="s">
        <v>130</v>
      </c>
      <c r="I70" s="124">
        <v>4.8556096748066928E-2</v>
      </c>
      <c r="J70" s="19"/>
      <c r="K70" s="95">
        <f t="shared" si="4"/>
        <v>0.17128652665752925</v>
      </c>
      <c r="L70" s="95">
        <f t="shared" si="1"/>
        <v>-1.3762738084498133E-2</v>
      </c>
    </row>
    <row r="71" spans="2:12" x14ac:dyDescent="0.25">
      <c r="B71" s="25" t="s">
        <v>131</v>
      </c>
      <c r="C71" s="26">
        <v>6.0265717025065058E-2</v>
      </c>
      <c r="D71" s="27">
        <v>0.23799478655189646</v>
      </c>
      <c r="E71" s="115">
        <v>7301</v>
      </c>
      <c r="F71" s="116">
        <v>0</v>
      </c>
      <c r="G71" s="91"/>
      <c r="H71" s="25" t="s">
        <v>131</v>
      </c>
      <c r="I71" s="124">
        <v>-9.1479890995961252E-4</v>
      </c>
      <c r="J71" s="19"/>
      <c r="K71" s="95">
        <f t="shared" si="4"/>
        <v>-3.6121291149782886E-3</v>
      </c>
      <c r="L71" s="95">
        <f t="shared" si="1"/>
        <v>2.3164798288739935E-4</v>
      </c>
    </row>
    <row r="72" spans="2:12" x14ac:dyDescent="0.25">
      <c r="B72" s="25" t="s">
        <v>132</v>
      </c>
      <c r="C72" s="26">
        <v>3.6570332831119032E-2</v>
      </c>
      <c r="D72" s="27">
        <v>0.18771726084292517</v>
      </c>
      <c r="E72" s="115">
        <v>7301</v>
      </c>
      <c r="F72" s="116">
        <v>0</v>
      </c>
      <c r="G72" s="91"/>
      <c r="H72" s="25" t="s">
        <v>132</v>
      </c>
      <c r="I72" s="124">
        <v>-8.1607027637982388E-3</v>
      </c>
      <c r="J72" s="19"/>
      <c r="K72" s="95">
        <f t="shared" si="4"/>
        <v>-4.1883538638298981E-2</v>
      </c>
      <c r="L72" s="95">
        <f t="shared" ref="L72:L117" si="5">((0-C72)/D72)*I72</f>
        <v>1.5898357714566149E-3</v>
      </c>
    </row>
    <row r="73" spans="2:12" x14ac:dyDescent="0.25">
      <c r="B73" s="25" t="s">
        <v>133</v>
      </c>
      <c r="C73" s="26">
        <v>0.48322147651006714</v>
      </c>
      <c r="D73" s="27">
        <v>0.49975262796766673</v>
      </c>
      <c r="E73" s="115">
        <v>7301</v>
      </c>
      <c r="F73" s="116">
        <v>0</v>
      </c>
      <c r="G73" s="91"/>
      <c r="H73" s="25" t="s">
        <v>133</v>
      </c>
      <c r="I73" s="124">
        <v>6.6190034278686208E-2</v>
      </c>
      <c r="J73" s="19"/>
      <c r="K73" s="95">
        <f t="shared" si="4"/>
        <v>6.8445039145448083E-2</v>
      </c>
      <c r="L73" s="95">
        <f t="shared" si="5"/>
        <v>-6.400055608405536E-2</v>
      </c>
    </row>
    <row r="74" spans="2:12" x14ac:dyDescent="0.25">
      <c r="B74" s="25" t="s">
        <v>134</v>
      </c>
      <c r="C74" s="26">
        <v>0.42432543487193536</v>
      </c>
      <c r="D74" s="27">
        <v>0.49427403562884875</v>
      </c>
      <c r="E74" s="115">
        <v>7301</v>
      </c>
      <c r="F74" s="116">
        <v>0</v>
      </c>
      <c r="G74" s="91"/>
      <c r="H74" s="25" t="s">
        <v>134</v>
      </c>
      <c r="I74" s="124">
        <v>-3.5385479263623482E-2</v>
      </c>
      <c r="J74" s="19"/>
      <c r="K74" s="95">
        <f t="shared" si="4"/>
        <v>-4.1213009218697569E-2</v>
      </c>
      <c r="L74" s="95">
        <f t="shared" si="5"/>
        <v>3.0377802179282678E-2</v>
      </c>
    </row>
    <row r="75" spans="2:12" x14ac:dyDescent="0.25">
      <c r="B75" s="25" t="s">
        <v>135</v>
      </c>
      <c r="C75" s="26">
        <v>0.77044240514997941</v>
      </c>
      <c r="D75" s="27">
        <v>0.42057714276694319</v>
      </c>
      <c r="E75" s="115">
        <v>7301</v>
      </c>
      <c r="F75" s="116">
        <v>0</v>
      </c>
      <c r="G75" s="91"/>
      <c r="H75" s="25" t="s">
        <v>135</v>
      </c>
      <c r="I75" s="124">
        <v>5.6764389647005385E-2</v>
      </c>
      <c r="J75" s="19"/>
      <c r="K75" s="95">
        <f t="shared" si="4"/>
        <v>3.0982893351664476E-2</v>
      </c>
      <c r="L75" s="95">
        <f t="shared" si="5"/>
        <v>-0.10398494934553261</v>
      </c>
    </row>
    <row r="76" spans="2:12" x14ac:dyDescent="0.25">
      <c r="B76" s="25" t="s">
        <v>136</v>
      </c>
      <c r="C76" s="26">
        <v>4.9993151623065335E-2</v>
      </c>
      <c r="D76" s="27">
        <v>0.2179457327383395</v>
      </c>
      <c r="E76" s="115">
        <v>7301</v>
      </c>
      <c r="F76" s="116">
        <v>0</v>
      </c>
      <c r="G76" s="91"/>
      <c r="H76" s="25" t="s">
        <v>136</v>
      </c>
      <c r="I76" s="124">
        <v>3.9310423448704016E-2</v>
      </c>
      <c r="J76" s="19"/>
      <c r="K76" s="95">
        <f t="shared" si="4"/>
        <v>0.17135078085562602</v>
      </c>
      <c r="L76" s="95">
        <f t="shared" si="5"/>
        <v>-9.017161910655061E-3</v>
      </c>
    </row>
    <row r="77" spans="2:12" x14ac:dyDescent="0.25">
      <c r="B77" s="25" t="s">
        <v>137</v>
      </c>
      <c r="C77" s="26">
        <v>2.4106286810026023E-2</v>
      </c>
      <c r="D77" s="27">
        <v>0.15338968796108746</v>
      </c>
      <c r="E77" s="115">
        <v>7301</v>
      </c>
      <c r="F77" s="116">
        <v>0</v>
      </c>
      <c r="G77" s="91"/>
      <c r="H77" s="25" t="s">
        <v>137</v>
      </c>
      <c r="I77" s="124">
        <v>1.2592451812025328E-2</v>
      </c>
      <c r="J77" s="19"/>
      <c r="K77" s="95">
        <f t="shared" si="4"/>
        <v>8.011551963076366E-2</v>
      </c>
      <c r="L77" s="95">
        <f t="shared" si="5"/>
        <v>-1.9789938884230743E-3</v>
      </c>
    </row>
    <row r="78" spans="2:12" x14ac:dyDescent="0.25">
      <c r="B78" s="25" t="s">
        <v>138</v>
      </c>
      <c r="C78" s="26">
        <v>3.0817696205999178E-2</v>
      </c>
      <c r="D78" s="27">
        <v>0.17283534739374767</v>
      </c>
      <c r="E78" s="115">
        <v>7301</v>
      </c>
      <c r="F78" s="116">
        <v>0</v>
      </c>
      <c r="G78" s="91"/>
      <c r="H78" s="25" t="s">
        <v>138</v>
      </c>
      <c r="I78" s="124">
        <v>1.0022174252917336E-2</v>
      </c>
      <c r="J78" s="19"/>
      <c r="K78" s="95">
        <f t="shared" si="4"/>
        <v>5.6199811427108129E-2</v>
      </c>
      <c r="L78" s="95">
        <f t="shared" si="5"/>
        <v>-1.787020572512624E-3</v>
      </c>
    </row>
    <row r="79" spans="2:12" x14ac:dyDescent="0.25">
      <c r="B79" s="25" t="s">
        <v>139</v>
      </c>
      <c r="C79" s="26">
        <v>0.13340638268730309</v>
      </c>
      <c r="D79" s="27">
        <v>0.34003669891841709</v>
      </c>
      <c r="E79" s="115">
        <v>7301</v>
      </c>
      <c r="F79" s="116">
        <v>0</v>
      </c>
      <c r="G79" s="91"/>
      <c r="H79" s="25" t="s">
        <v>139</v>
      </c>
      <c r="I79" s="124">
        <v>6.583416137614316E-2</v>
      </c>
      <c r="J79" s="19"/>
      <c r="K79" s="95">
        <f t="shared" si="4"/>
        <v>0.16778031380485711</v>
      </c>
      <c r="L79" s="95">
        <f t="shared" si="5"/>
        <v>-2.5828674829450105E-2</v>
      </c>
    </row>
    <row r="80" spans="2:12" x14ac:dyDescent="0.25">
      <c r="B80" s="25" t="s">
        <v>140</v>
      </c>
      <c r="C80" s="26">
        <v>0.17011368305711547</v>
      </c>
      <c r="D80" s="27">
        <v>0.37575837573818655</v>
      </c>
      <c r="E80" s="115">
        <v>7301</v>
      </c>
      <c r="F80" s="116">
        <v>0</v>
      </c>
      <c r="G80" s="91"/>
      <c r="H80" s="25" t="s">
        <v>140</v>
      </c>
      <c r="I80" s="124">
        <v>6.1015591713569531E-2</v>
      </c>
      <c r="J80" s="19"/>
      <c r="K80" s="95">
        <f t="shared" si="4"/>
        <v>0.13475682234305311</v>
      </c>
      <c r="L80" s="95">
        <f t="shared" si="5"/>
        <v>-2.7623035707224287E-2</v>
      </c>
    </row>
    <row r="81" spans="2:12" x14ac:dyDescent="0.25">
      <c r="B81" s="25" t="s">
        <v>141</v>
      </c>
      <c r="C81" s="26">
        <v>0.82372277770168467</v>
      </c>
      <c r="D81" s="27">
        <v>0.38108195194230843</v>
      </c>
      <c r="E81" s="115">
        <v>7301</v>
      </c>
      <c r="F81" s="116">
        <v>0</v>
      </c>
      <c r="G81" s="91"/>
      <c r="H81" s="25" t="s">
        <v>141</v>
      </c>
      <c r="I81" s="124">
        <v>5.7156234232894947E-2</v>
      </c>
      <c r="J81" s="19"/>
      <c r="K81" s="95">
        <f t="shared" si="4"/>
        <v>2.6438780835078481E-2</v>
      </c>
      <c r="L81" s="95">
        <f t="shared" si="5"/>
        <v>-0.12354532085638069</v>
      </c>
    </row>
    <row r="82" spans="2:12" x14ac:dyDescent="0.25">
      <c r="B82" s="25" t="s">
        <v>142</v>
      </c>
      <c r="C82" s="26">
        <v>0.40364333652924256</v>
      </c>
      <c r="D82" s="27">
        <v>0.49066115407296984</v>
      </c>
      <c r="E82" s="115">
        <v>7301</v>
      </c>
      <c r="F82" s="116">
        <v>0</v>
      </c>
      <c r="G82" s="91"/>
      <c r="H82" s="25" t="s">
        <v>142</v>
      </c>
      <c r="I82" s="124">
        <v>4.0152543770189762E-3</v>
      </c>
      <c r="J82" s="19"/>
      <c r="K82" s="95">
        <f t="shared" si="4"/>
        <v>4.8801982455478517E-3</v>
      </c>
      <c r="L82" s="95">
        <f t="shared" si="5"/>
        <v>-3.3031566903145423E-3</v>
      </c>
    </row>
    <row r="83" spans="2:12" x14ac:dyDescent="0.25">
      <c r="B83" s="25" t="s">
        <v>143</v>
      </c>
      <c r="C83" s="26">
        <v>0.28489248048212573</v>
      </c>
      <c r="D83" s="27">
        <v>0.45139413276593038</v>
      </c>
      <c r="E83" s="115">
        <v>7301</v>
      </c>
      <c r="F83" s="116">
        <v>0</v>
      </c>
      <c r="G83" s="91"/>
      <c r="H83" s="25" t="s">
        <v>143</v>
      </c>
      <c r="I83" s="124">
        <v>-3.2443479426183135E-2</v>
      </c>
      <c r="J83" s="19"/>
      <c r="K83" s="95">
        <f t="shared" si="4"/>
        <v>-5.1397602256867667E-2</v>
      </c>
      <c r="L83" s="95">
        <f t="shared" si="5"/>
        <v>2.0476347959066225E-2</v>
      </c>
    </row>
    <row r="84" spans="2:12" x14ac:dyDescent="0.25">
      <c r="B84" s="25" t="s">
        <v>144</v>
      </c>
      <c r="C84" s="26">
        <v>9.7246952472264062E-3</v>
      </c>
      <c r="D84" s="27">
        <v>9.8139924316540728E-2</v>
      </c>
      <c r="E84" s="115">
        <v>7301</v>
      </c>
      <c r="F84" s="116">
        <v>0</v>
      </c>
      <c r="G84" s="91"/>
      <c r="H84" s="25" t="s">
        <v>144</v>
      </c>
      <c r="I84" s="124">
        <v>7.1568068727780789E-3</v>
      </c>
      <c r="J84" s="19"/>
      <c r="K84" s="95">
        <f t="shared" ref="K84:K117" si="6">((1-C84)/D84)*I84</f>
        <v>7.2215351258453755E-2</v>
      </c>
      <c r="L84" s="95">
        <f t="shared" si="5"/>
        <v>-7.0916873296683494E-4</v>
      </c>
    </row>
    <row r="85" spans="2:12" x14ac:dyDescent="0.25">
      <c r="B85" s="25" t="s">
        <v>145</v>
      </c>
      <c r="C85" s="26">
        <v>0.59060402684563762</v>
      </c>
      <c r="D85" s="27">
        <v>0.4917560699796793</v>
      </c>
      <c r="E85" s="115">
        <v>7301</v>
      </c>
      <c r="F85" s="116">
        <v>0</v>
      </c>
      <c r="G85" s="91"/>
      <c r="H85" s="25" t="s">
        <v>145</v>
      </c>
      <c r="I85" s="124">
        <v>4.9957381405350741E-2</v>
      </c>
      <c r="J85" s="19"/>
      <c r="K85" s="95">
        <f t="shared" si="6"/>
        <v>4.1590438888801838E-2</v>
      </c>
      <c r="L85" s="95">
        <f t="shared" si="5"/>
        <v>-5.9999321675648573E-2</v>
      </c>
    </row>
    <row r="86" spans="2:12" x14ac:dyDescent="0.25">
      <c r="B86" s="25" t="s">
        <v>146</v>
      </c>
      <c r="C86" s="26">
        <v>3.5200657444185726E-2</v>
      </c>
      <c r="D86" s="27">
        <v>0.18429927680189576</v>
      </c>
      <c r="E86" s="115">
        <v>7301</v>
      </c>
      <c r="F86" s="116">
        <v>0</v>
      </c>
      <c r="G86" s="91"/>
      <c r="H86" s="25" t="s">
        <v>146</v>
      </c>
      <c r="I86" s="124">
        <v>1.8380942341993906E-2</v>
      </c>
      <c r="J86" s="19"/>
      <c r="K86" s="95">
        <f t="shared" si="6"/>
        <v>9.6223497969415983E-2</v>
      </c>
      <c r="L86" s="95">
        <f t="shared" si="5"/>
        <v>-3.5107096788955005E-3</v>
      </c>
    </row>
    <row r="87" spans="2:12" x14ac:dyDescent="0.25">
      <c r="B87" s="25" t="s">
        <v>147</v>
      </c>
      <c r="C87" s="26">
        <v>1.2601013559786328E-2</v>
      </c>
      <c r="D87" s="27">
        <v>0.11155237528555448</v>
      </c>
      <c r="E87" s="115">
        <v>7301</v>
      </c>
      <c r="F87" s="116">
        <v>0</v>
      </c>
      <c r="G87" s="91"/>
      <c r="H87" s="25" t="s">
        <v>147</v>
      </c>
      <c r="I87" s="124">
        <v>3.0577283462998634E-3</v>
      </c>
      <c r="J87" s="19"/>
      <c r="K87" s="95">
        <f t="shared" si="6"/>
        <v>2.7065294326699723E-2</v>
      </c>
      <c r="L87" s="95">
        <f t="shared" si="5"/>
        <v>-3.4540256319272767E-4</v>
      </c>
    </row>
    <row r="88" spans="2:12" x14ac:dyDescent="0.25">
      <c r="B88" s="25" t="s">
        <v>148</v>
      </c>
      <c r="C88" s="26">
        <v>0.1223120120531434</v>
      </c>
      <c r="D88" s="27">
        <v>0.32766826133216709</v>
      </c>
      <c r="E88" s="115">
        <v>7301</v>
      </c>
      <c r="F88" s="116">
        <v>0</v>
      </c>
      <c r="G88" s="91"/>
      <c r="H88" s="25" t="s">
        <v>148</v>
      </c>
      <c r="I88" s="124">
        <v>4.9821556224350742E-2</v>
      </c>
      <c r="J88" s="19"/>
      <c r="K88" s="95">
        <f t="shared" si="6"/>
        <v>0.13345137933455031</v>
      </c>
      <c r="L88" s="95">
        <f t="shared" si="5"/>
        <v>-1.8597391033981496E-2</v>
      </c>
    </row>
    <row r="89" spans="2:12" x14ac:dyDescent="0.25">
      <c r="B89" s="25" t="s">
        <v>149</v>
      </c>
      <c r="C89" s="26">
        <v>5.3417340090398582E-3</v>
      </c>
      <c r="D89" s="27">
        <v>7.2896692122600359E-2</v>
      </c>
      <c r="E89" s="115">
        <v>7301</v>
      </c>
      <c r="F89" s="116">
        <v>0</v>
      </c>
      <c r="G89" s="91"/>
      <c r="H89" s="25" t="s">
        <v>149</v>
      </c>
      <c r="I89" s="124">
        <v>6.3733083016531029E-3</v>
      </c>
      <c r="J89" s="19"/>
      <c r="K89" s="95">
        <f t="shared" si="6"/>
        <v>8.696229690760808E-2</v>
      </c>
      <c r="L89" s="95">
        <f t="shared" si="5"/>
        <v>-4.6702417782934654E-4</v>
      </c>
    </row>
    <row r="90" spans="2:12" x14ac:dyDescent="0.25">
      <c r="B90" s="25" t="s">
        <v>150</v>
      </c>
      <c r="C90" s="26">
        <v>1.5614299411039582E-2</v>
      </c>
      <c r="D90" s="27">
        <v>0.12398628396696917</v>
      </c>
      <c r="E90" s="115">
        <v>7301</v>
      </c>
      <c r="F90" s="116">
        <v>0</v>
      </c>
      <c r="G90" s="91"/>
      <c r="H90" s="25" t="s">
        <v>150</v>
      </c>
      <c r="I90" s="124">
        <v>-5.8693577609729916E-3</v>
      </c>
      <c r="J90" s="19"/>
      <c r="K90" s="95">
        <f t="shared" si="6"/>
        <v>-4.6599604945671849E-2</v>
      </c>
      <c r="L90" s="95">
        <f t="shared" si="5"/>
        <v>7.3916167577662303E-4</v>
      </c>
    </row>
    <row r="91" spans="2:12" x14ac:dyDescent="0.25">
      <c r="B91" s="25" t="s">
        <v>151</v>
      </c>
      <c r="C91" s="26">
        <v>9.1768250924530882E-3</v>
      </c>
      <c r="D91" s="27">
        <v>9.5361714208702292E-2</v>
      </c>
      <c r="E91" s="115">
        <v>7301</v>
      </c>
      <c r="F91" s="116">
        <v>0</v>
      </c>
      <c r="G91" s="91"/>
      <c r="H91" s="25" t="s">
        <v>151</v>
      </c>
      <c r="I91" s="124">
        <v>1.559319299868796E-3</v>
      </c>
      <c r="J91" s="19"/>
      <c r="K91" s="95">
        <f t="shared" si="6"/>
        <v>1.6201572215966131E-2</v>
      </c>
      <c r="L91" s="95">
        <f t="shared" si="5"/>
        <v>-1.5005603241218283E-4</v>
      </c>
    </row>
    <row r="92" spans="2:12" x14ac:dyDescent="0.25">
      <c r="B92" s="25" t="s">
        <v>152</v>
      </c>
      <c r="C92" s="26">
        <v>0.97425010272565404</v>
      </c>
      <c r="D92" s="27">
        <v>0.15839910548403188</v>
      </c>
      <c r="E92" s="115">
        <v>7301</v>
      </c>
      <c r="F92" s="116">
        <v>0</v>
      </c>
      <c r="G92" s="91"/>
      <c r="H92" s="25" t="s">
        <v>152</v>
      </c>
      <c r="I92" s="124">
        <v>2.5301102959339686E-2</v>
      </c>
      <c r="J92" s="19"/>
      <c r="K92" s="95">
        <f t="shared" si="6"/>
        <v>4.1130333415697528E-3</v>
      </c>
      <c r="L92" s="95">
        <f t="shared" si="5"/>
        <v>-0.15561705403503021</v>
      </c>
    </row>
    <row r="93" spans="2:12" x14ac:dyDescent="0.25">
      <c r="B93" s="25" t="s">
        <v>153</v>
      </c>
      <c r="C93" s="26">
        <v>0.39789069990412268</v>
      </c>
      <c r="D93" s="27">
        <v>0.4894961788898497</v>
      </c>
      <c r="E93" s="115">
        <v>7301</v>
      </c>
      <c r="F93" s="116">
        <v>0</v>
      </c>
      <c r="G93" s="91"/>
      <c r="H93" s="25" t="s">
        <v>153</v>
      </c>
      <c r="I93" s="124">
        <v>6.4067893447362093E-2</v>
      </c>
      <c r="J93" s="19"/>
      <c r="K93" s="95">
        <f t="shared" si="6"/>
        <v>7.8807304624310626E-2</v>
      </c>
      <c r="L93" s="95">
        <f t="shared" si="5"/>
        <v>-5.2078075508103353E-2</v>
      </c>
    </row>
    <row r="94" spans="2:12" x14ac:dyDescent="0.25">
      <c r="B94" s="25" t="s">
        <v>154</v>
      </c>
      <c r="C94" s="26">
        <v>7.0401314888371452E-2</v>
      </c>
      <c r="D94" s="27">
        <v>0.25583966622615895</v>
      </c>
      <c r="E94" s="115">
        <v>7301</v>
      </c>
      <c r="F94" s="116">
        <v>0</v>
      </c>
      <c r="G94" s="91"/>
      <c r="H94" s="25" t="s">
        <v>154</v>
      </c>
      <c r="I94" s="124">
        <v>-4.2964612632001464E-2</v>
      </c>
      <c r="J94" s="19"/>
      <c r="K94" s="95">
        <f t="shared" si="6"/>
        <v>-0.15611280298393104</v>
      </c>
      <c r="L94" s="95">
        <f t="shared" si="5"/>
        <v>1.1822893875606387E-2</v>
      </c>
    </row>
    <row r="95" spans="2:12" x14ac:dyDescent="0.25">
      <c r="B95" s="25" t="s">
        <v>155</v>
      </c>
      <c r="C95" s="26">
        <v>7.5332146281331322E-3</v>
      </c>
      <c r="D95" s="27">
        <v>8.6472478158250224E-2</v>
      </c>
      <c r="E95" s="115">
        <v>7301</v>
      </c>
      <c r="F95" s="116">
        <v>0</v>
      </c>
      <c r="G95" s="91"/>
      <c r="H95" s="25" t="s">
        <v>155</v>
      </c>
      <c r="I95" s="124">
        <v>-4.8290245624244277E-3</v>
      </c>
      <c r="J95" s="19"/>
      <c r="K95" s="95">
        <f t="shared" si="6"/>
        <v>-5.5423952059987278E-2</v>
      </c>
      <c r="L95" s="95">
        <f t="shared" si="5"/>
        <v>4.2068967199824738E-4</v>
      </c>
    </row>
    <row r="96" spans="2:12" x14ac:dyDescent="0.25">
      <c r="B96" s="25" t="s">
        <v>156</v>
      </c>
      <c r="C96" s="26">
        <v>6.8483769346664835E-4</v>
      </c>
      <c r="D96" s="27">
        <v>2.6162233083896307E-2</v>
      </c>
      <c r="E96" s="115">
        <v>7301</v>
      </c>
      <c r="F96" s="116">
        <v>0</v>
      </c>
      <c r="G96" s="91"/>
      <c r="H96" s="25" t="s">
        <v>156</v>
      </c>
      <c r="I96" s="124">
        <v>7.5504533757793303E-4</v>
      </c>
      <c r="J96" s="19"/>
      <c r="K96" s="95">
        <f t="shared" si="6"/>
        <v>2.8840361281503898E-2</v>
      </c>
      <c r="L96" s="95">
        <f t="shared" si="5"/>
        <v>-1.9764501974714842E-5</v>
      </c>
    </row>
    <row r="97" spans="2:13" x14ac:dyDescent="0.25">
      <c r="B97" s="25" t="s">
        <v>157</v>
      </c>
      <c r="C97" s="26">
        <v>5.1225859471305299E-2</v>
      </c>
      <c r="D97" s="27">
        <v>0.22047319240567168</v>
      </c>
      <c r="E97" s="115">
        <v>7301</v>
      </c>
      <c r="F97" s="116">
        <v>0</v>
      </c>
      <c r="G97" s="91"/>
      <c r="H97" s="25" t="s">
        <v>157</v>
      </c>
      <c r="I97" s="124">
        <v>1.8964514971436667E-4</v>
      </c>
      <c r="J97" s="19"/>
      <c r="K97" s="95">
        <f t="shared" si="6"/>
        <v>8.1611016723797921E-4</v>
      </c>
      <c r="L97" s="95">
        <f t="shared" si="5"/>
        <v>-4.4063115713440763E-5</v>
      </c>
    </row>
    <row r="98" spans="2:13" x14ac:dyDescent="0.25">
      <c r="B98" s="25" t="s">
        <v>158</v>
      </c>
      <c r="C98" s="26">
        <v>0.34776058074236404</v>
      </c>
      <c r="D98" s="27">
        <v>0.47629216967084959</v>
      </c>
      <c r="E98" s="115">
        <v>7301</v>
      </c>
      <c r="F98" s="116">
        <v>0</v>
      </c>
      <c r="G98" s="91"/>
      <c r="H98" s="25" t="s">
        <v>158</v>
      </c>
      <c r="I98" s="124">
        <v>7.9055133838720593E-2</v>
      </c>
      <c r="J98" s="19"/>
      <c r="K98" s="95">
        <f t="shared" si="6"/>
        <v>0.10825891725227242</v>
      </c>
      <c r="L98" s="95">
        <f t="shared" si="5"/>
        <v>-5.7721417661385901E-2</v>
      </c>
    </row>
    <row r="99" spans="2:13" x14ac:dyDescent="0.25">
      <c r="B99" s="25" t="s">
        <v>159</v>
      </c>
      <c r="C99" s="26">
        <v>0.50650595808793308</v>
      </c>
      <c r="D99" s="27">
        <v>0.49999191322100889</v>
      </c>
      <c r="E99" s="115">
        <v>7301</v>
      </c>
      <c r="F99" s="116">
        <v>0</v>
      </c>
      <c r="G99" s="91"/>
      <c r="H99" s="25" t="s">
        <v>159</v>
      </c>
      <c r="I99" s="124">
        <v>-5.2343212012997915E-2</v>
      </c>
      <c r="J99" s="19"/>
      <c r="K99" s="95">
        <f t="shared" si="6"/>
        <v>-5.1662962099822247E-2</v>
      </c>
      <c r="L99" s="95">
        <f t="shared" si="5"/>
        <v>5.3025155105507253E-2</v>
      </c>
    </row>
    <row r="100" spans="2:13" x14ac:dyDescent="0.25">
      <c r="B100" s="25" t="s">
        <v>160</v>
      </c>
      <c r="C100" s="26">
        <v>1.5751266949732914E-2</v>
      </c>
      <c r="D100" s="27">
        <v>0.12452023233346352</v>
      </c>
      <c r="E100" s="115">
        <v>7301</v>
      </c>
      <c r="F100" s="116">
        <v>0</v>
      </c>
      <c r="G100" s="91"/>
      <c r="H100" s="25" t="s">
        <v>160</v>
      </c>
      <c r="I100" s="124">
        <v>-1.0115256566860388E-3</v>
      </c>
      <c r="J100" s="19"/>
      <c r="K100" s="95">
        <f t="shared" si="6"/>
        <v>-7.9954303600630033E-3</v>
      </c>
      <c r="L100" s="95">
        <f t="shared" si="5"/>
        <v>1.279535891187372E-4</v>
      </c>
    </row>
    <row r="101" spans="2:13" x14ac:dyDescent="0.25">
      <c r="B101" s="25" t="s">
        <v>161</v>
      </c>
      <c r="C101" s="26">
        <v>1.2327078482399672E-3</v>
      </c>
      <c r="D101" s="27">
        <v>3.5090695854165195E-2</v>
      </c>
      <c r="E101" s="115">
        <v>7301</v>
      </c>
      <c r="F101" s="116">
        <v>0</v>
      </c>
      <c r="G101" s="91"/>
      <c r="H101" s="25" t="s">
        <v>161</v>
      </c>
      <c r="I101" s="124">
        <v>-4.5099849322825869E-3</v>
      </c>
      <c r="J101" s="19"/>
      <c r="K101" s="95">
        <f t="shared" si="6"/>
        <v>-0.1283652355365433</v>
      </c>
      <c r="L101" s="95">
        <f t="shared" si="5"/>
        <v>1.5843213382184444E-4</v>
      </c>
    </row>
    <row r="102" spans="2:13" x14ac:dyDescent="0.25">
      <c r="B102" s="25" t="s">
        <v>162</v>
      </c>
      <c r="C102" s="26">
        <v>6.8483769346664835E-4</v>
      </c>
      <c r="D102" s="27">
        <v>2.6162233083893812E-2</v>
      </c>
      <c r="E102" s="115">
        <v>7301</v>
      </c>
      <c r="F102" s="116">
        <v>0</v>
      </c>
      <c r="G102" s="91"/>
      <c r="H102" s="25" t="s">
        <v>162</v>
      </c>
      <c r="I102" s="124">
        <v>-8.6342701939021572E-4</v>
      </c>
      <c r="J102" s="19"/>
      <c r="K102" s="95">
        <f t="shared" si="6"/>
        <v>-3.2980201241038752E-2</v>
      </c>
      <c r="L102" s="95">
        <f t="shared" si="5"/>
        <v>2.2601563350492563E-5</v>
      </c>
    </row>
    <row r="103" spans="2:13" x14ac:dyDescent="0.25">
      <c r="B103" s="25" t="s">
        <v>163</v>
      </c>
      <c r="C103" s="26">
        <v>0.42583207779756194</v>
      </c>
      <c r="D103" s="27">
        <v>0.49450238861526213</v>
      </c>
      <c r="E103" s="115">
        <v>7301</v>
      </c>
      <c r="F103" s="116">
        <v>0</v>
      </c>
      <c r="G103" s="91"/>
      <c r="H103" s="25" t="s">
        <v>163</v>
      </c>
      <c r="I103" s="124">
        <v>-8.045384908456675E-2</v>
      </c>
      <c r="J103" s="19"/>
      <c r="K103" s="95">
        <f t="shared" si="6"/>
        <v>-9.3415159209705181E-2</v>
      </c>
      <c r="L103" s="95">
        <f t="shared" si="5"/>
        <v>6.9281424137159681E-2</v>
      </c>
    </row>
    <row r="104" spans="2:13" x14ac:dyDescent="0.25">
      <c r="B104" s="25" t="s">
        <v>164</v>
      </c>
      <c r="C104" s="26">
        <v>0.55526640186275855</v>
      </c>
      <c r="D104" s="27">
        <v>0.49697027375176644</v>
      </c>
      <c r="E104" s="115">
        <v>7301</v>
      </c>
      <c r="F104" s="116">
        <v>0</v>
      </c>
      <c r="G104" s="91"/>
      <c r="H104" s="25" t="s">
        <v>164</v>
      </c>
      <c r="I104" s="124">
        <v>7.6590698497815496E-2</v>
      </c>
      <c r="J104" s="19"/>
      <c r="K104" s="95">
        <f t="shared" si="6"/>
        <v>6.8540230122077855E-2</v>
      </c>
      <c r="L104" s="95">
        <f t="shared" si="5"/>
        <v>-8.5575020916200686E-2</v>
      </c>
    </row>
    <row r="105" spans="2:13" x14ac:dyDescent="0.25">
      <c r="B105" s="25" t="s">
        <v>165</v>
      </c>
      <c r="C105" s="26">
        <v>1.2327078482399672E-3</v>
      </c>
      <c r="D105" s="27">
        <v>3.5090695854162808E-2</v>
      </c>
      <c r="E105" s="115">
        <v>7301</v>
      </c>
      <c r="F105" s="116">
        <v>0</v>
      </c>
      <c r="G105" s="91"/>
      <c r="H105" s="25" t="s">
        <v>165</v>
      </c>
      <c r="I105" s="124">
        <v>7.612807308695028E-3</v>
      </c>
      <c r="J105" s="19"/>
      <c r="K105" s="95">
        <f t="shared" si="6"/>
        <v>0.21667917253560157</v>
      </c>
      <c r="L105" s="95">
        <f t="shared" si="5"/>
        <v>-2.6743178179106059E-4</v>
      </c>
      <c r="M105" s="3"/>
    </row>
    <row r="106" spans="2:13" x14ac:dyDescent="0.25">
      <c r="B106" s="25" t="s">
        <v>166</v>
      </c>
      <c r="C106" s="26">
        <v>1.5477331872346255E-2</v>
      </c>
      <c r="D106" s="27">
        <v>0.12344987419246503</v>
      </c>
      <c r="E106" s="115">
        <v>7301</v>
      </c>
      <c r="F106" s="116">
        <v>0</v>
      </c>
      <c r="G106" s="91"/>
      <c r="H106" s="25" t="s">
        <v>166</v>
      </c>
      <c r="I106" s="124">
        <v>1.2956418082921911E-2</v>
      </c>
      <c r="J106" s="19"/>
      <c r="K106" s="95">
        <f t="shared" si="6"/>
        <v>0.10332847549515152</v>
      </c>
      <c r="L106" s="95">
        <f t="shared" si="5"/>
        <v>-1.624390335413484E-3</v>
      </c>
    </row>
    <row r="107" spans="2:13" x14ac:dyDescent="0.25">
      <c r="B107" s="25" t="s">
        <v>167</v>
      </c>
      <c r="C107" s="26">
        <v>2.7393507738665936E-4</v>
      </c>
      <c r="D107" s="27">
        <v>1.6549850513935194E-2</v>
      </c>
      <c r="E107" s="115">
        <v>7301</v>
      </c>
      <c r="F107" s="116">
        <v>0</v>
      </c>
      <c r="G107" s="91"/>
      <c r="H107" s="25" t="s">
        <v>167</v>
      </c>
      <c r="I107" s="124">
        <v>2.1487170890802138E-3</v>
      </c>
      <c r="J107" s="19"/>
      <c r="K107" s="95">
        <f t="shared" si="6"/>
        <v>0.12979745516670266</v>
      </c>
      <c r="L107" s="95">
        <f t="shared" si="5"/>
        <v>-3.5565818650966619E-5</v>
      </c>
    </row>
    <row r="108" spans="2:13" x14ac:dyDescent="0.25">
      <c r="B108" s="25" t="s">
        <v>168</v>
      </c>
      <c r="C108" s="26">
        <v>1.2327078482399672E-3</v>
      </c>
      <c r="D108" s="27">
        <v>3.5090695854165591E-2</v>
      </c>
      <c r="E108" s="115">
        <v>7301</v>
      </c>
      <c r="F108" s="116">
        <v>0</v>
      </c>
      <c r="G108" s="91"/>
      <c r="H108" s="25" t="s">
        <v>168</v>
      </c>
      <c r="I108" s="124">
        <v>-5.6493273528157601E-3</v>
      </c>
      <c r="J108" s="19"/>
      <c r="K108" s="95">
        <f t="shared" si="6"/>
        <v>-0.16079371597815911</v>
      </c>
      <c r="L108" s="95">
        <f t="shared" si="5"/>
        <v>1.9845631429010315E-4</v>
      </c>
    </row>
    <row r="109" spans="2:13" x14ac:dyDescent="0.25">
      <c r="B109" s="25" t="s">
        <v>169</v>
      </c>
      <c r="C109" s="26">
        <v>5.4787015477331851E-4</v>
      </c>
      <c r="D109" s="27">
        <v>2.3401816225557762E-2</v>
      </c>
      <c r="E109" s="115">
        <v>7301</v>
      </c>
      <c r="F109" s="116">
        <v>0</v>
      </c>
      <c r="G109" s="91"/>
      <c r="H109" s="25" t="s">
        <v>169</v>
      </c>
      <c r="I109" s="124">
        <v>-2.6136136862623693E-3</v>
      </c>
      <c r="J109" s="19"/>
      <c r="K109" s="95">
        <f t="shared" si="6"/>
        <v>-0.11162303558621763</v>
      </c>
      <c r="L109" s="95">
        <f t="shared" si="5"/>
        <v>6.1188453110164499E-5</v>
      </c>
    </row>
    <row r="110" spans="2:13" x14ac:dyDescent="0.25">
      <c r="B110" s="25" t="s">
        <v>170</v>
      </c>
      <c r="C110" s="26">
        <v>1.6710039720586222E-2</v>
      </c>
      <c r="D110" s="27">
        <v>0.1281915172294954</v>
      </c>
      <c r="E110" s="115">
        <v>7301</v>
      </c>
      <c r="F110" s="116">
        <v>0</v>
      </c>
      <c r="G110" s="91"/>
      <c r="H110" s="25" t="s">
        <v>170</v>
      </c>
      <c r="I110" s="124">
        <v>-2.2779069416175045E-2</v>
      </c>
      <c r="J110" s="19"/>
      <c r="K110" s="95">
        <f t="shared" si="6"/>
        <v>-0.17472630596402008</v>
      </c>
      <c r="L110" s="95">
        <f t="shared" si="5"/>
        <v>2.9693006446037682E-3</v>
      </c>
    </row>
    <row r="111" spans="2:13" x14ac:dyDescent="0.25">
      <c r="B111" s="25" t="s">
        <v>171</v>
      </c>
      <c r="C111" s="26">
        <v>3.6022462676345707E-2</v>
      </c>
      <c r="D111" s="27">
        <v>0.1863587982552557</v>
      </c>
      <c r="E111" s="115">
        <v>7301</v>
      </c>
      <c r="F111" s="116">
        <v>0</v>
      </c>
      <c r="G111" s="91"/>
      <c r="H111" s="25" t="s">
        <v>171</v>
      </c>
      <c r="I111" s="124">
        <v>-2.1677864698532757E-2</v>
      </c>
      <c r="J111" s="19"/>
      <c r="K111" s="95">
        <f t="shared" si="6"/>
        <v>-0.11213301879047534</v>
      </c>
      <c r="L111" s="95">
        <f t="shared" si="5"/>
        <v>4.1902506311302951E-3</v>
      </c>
    </row>
    <row r="112" spans="2:13" x14ac:dyDescent="0.25">
      <c r="B112" s="25" t="s">
        <v>172</v>
      </c>
      <c r="C112" s="26">
        <v>9.0398575537597586E-3</v>
      </c>
      <c r="D112" s="27">
        <v>9.4653925810992717E-2</v>
      </c>
      <c r="E112" s="115">
        <v>7301</v>
      </c>
      <c r="F112" s="116">
        <v>0</v>
      </c>
      <c r="G112" s="91"/>
      <c r="H112" s="25" t="s">
        <v>172</v>
      </c>
      <c r="I112" s="124">
        <v>-1.282562628068566E-2</v>
      </c>
      <c r="J112" s="19"/>
      <c r="K112" s="95">
        <f t="shared" si="6"/>
        <v>-0.1342753017075014</v>
      </c>
      <c r="L112" s="95">
        <f t="shared" si="5"/>
        <v>1.2249025449474907E-3</v>
      </c>
    </row>
    <row r="113" spans="2:13" x14ac:dyDescent="0.25">
      <c r="B113" s="25" t="s">
        <v>173</v>
      </c>
      <c r="C113" s="26">
        <v>0.3157101766881249</v>
      </c>
      <c r="D113" s="27">
        <v>0.46482992069037443</v>
      </c>
      <c r="E113" s="115">
        <v>7301</v>
      </c>
      <c r="F113" s="116">
        <v>0</v>
      </c>
      <c r="G113" s="91"/>
      <c r="H113" s="25" t="s">
        <v>173</v>
      </c>
      <c r="I113" s="124">
        <v>-5.4826635479408962E-2</v>
      </c>
      <c r="J113" s="19"/>
      <c r="K113" s="95">
        <f t="shared" si="6"/>
        <v>-8.0711905656305219E-2</v>
      </c>
      <c r="L113" s="95">
        <f t="shared" si="5"/>
        <v>3.7237978890669245E-2</v>
      </c>
    </row>
    <row r="114" spans="2:13" x14ac:dyDescent="0.25">
      <c r="B114" s="25" t="s">
        <v>174</v>
      </c>
      <c r="C114" s="26">
        <v>9.4370634159704148E-2</v>
      </c>
      <c r="D114" s="27">
        <v>0.29236368631765247</v>
      </c>
      <c r="E114" s="115">
        <v>7301</v>
      </c>
      <c r="F114" s="116">
        <v>0</v>
      </c>
      <c r="G114" s="91"/>
      <c r="H114" s="25" t="s">
        <v>174</v>
      </c>
      <c r="I114" s="124">
        <v>-5.9381661120730912E-3</v>
      </c>
      <c r="J114" s="19"/>
      <c r="K114" s="95">
        <f t="shared" si="6"/>
        <v>-1.8394136693461124E-2</v>
      </c>
      <c r="L114" s="95">
        <f t="shared" si="5"/>
        <v>1.9167513886561877E-3</v>
      </c>
    </row>
    <row r="115" spans="2:13" x14ac:dyDescent="0.25">
      <c r="B115" s="25" t="s">
        <v>175</v>
      </c>
      <c r="C115" s="26">
        <v>0.52636625119846603</v>
      </c>
      <c r="D115" s="27">
        <v>0.49933853460658895</v>
      </c>
      <c r="E115" s="115">
        <v>7301</v>
      </c>
      <c r="F115" s="116">
        <v>0</v>
      </c>
      <c r="G115" s="91"/>
      <c r="H115" s="25" t="s">
        <v>175</v>
      </c>
      <c r="I115" s="124">
        <v>7.14034759629191E-2</v>
      </c>
      <c r="J115" s="19"/>
      <c r="K115" s="95">
        <f t="shared" si="6"/>
        <v>6.7727791175624871E-2</v>
      </c>
      <c r="L115" s="95">
        <f t="shared" si="5"/>
        <v>-7.5268334727566943E-2</v>
      </c>
    </row>
    <row r="116" spans="2:13" x14ac:dyDescent="0.25">
      <c r="B116" s="25" t="s">
        <v>176</v>
      </c>
      <c r="C116" s="26">
        <v>0.22832488700178058</v>
      </c>
      <c r="D116" s="27">
        <v>0.4197818111287499</v>
      </c>
      <c r="E116" s="115">
        <v>7301</v>
      </c>
      <c r="F116" s="116">
        <v>0</v>
      </c>
      <c r="G116" s="91"/>
      <c r="H116" s="25" t="s">
        <v>176</v>
      </c>
      <c r="I116" s="124">
        <v>5.6032191198495378E-3</v>
      </c>
      <c r="J116" s="19"/>
      <c r="K116" s="95">
        <f t="shared" si="6"/>
        <v>1.0300267026427968E-2</v>
      </c>
      <c r="L116" s="95">
        <f t="shared" si="5"/>
        <v>-3.0476650928390882E-3</v>
      </c>
    </row>
    <row r="117" spans="2:13" x14ac:dyDescent="0.25">
      <c r="B117" s="25" t="s">
        <v>49</v>
      </c>
      <c r="C117" s="26">
        <v>0.28133132447609915</v>
      </c>
      <c r="D117" s="27">
        <v>0.44967956011408716</v>
      </c>
      <c r="E117" s="115">
        <v>7301</v>
      </c>
      <c r="F117" s="116">
        <v>0</v>
      </c>
      <c r="G117" s="91"/>
      <c r="H117" s="25" t="s">
        <v>49</v>
      </c>
      <c r="I117" s="124">
        <v>-2.4094722701944998E-2</v>
      </c>
      <c r="J117" s="19"/>
      <c r="K117" s="95">
        <f t="shared" si="6"/>
        <v>-3.8507693004612542E-2</v>
      </c>
      <c r="L117" s="95">
        <f t="shared" si="5"/>
        <v>1.5074290343334126E-2</v>
      </c>
    </row>
    <row r="118" spans="2:13" ht="15" thickBot="1" x14ac:dyDescent="0.3">
      <c r="B118" s="28" t="s">
        <v>50</v>
      </c>
      <c r="C118" s="117">
        <v>1.6873031091631283</v>
      </c>
      <c r="D118" s="118">
        <v>1.3377098093393398</v>
      </c>
      <c r="E118" s="119">
        <v>7301</v>
      </c>
      <c r="F118" s="120">
        <v>0</v>
      </c>
      <c r="G118" s="91"/>
      <c r="H118" s="28" t="s">
        <v>50</v>
      </c>
      <c r="I118" s="125">
        <v>-5.4090270244488703E-3</v>
      </c>
      <c r="J118" s="19"/>
      <c r="K118" s="95"/>
      <c r="L118" s="95"/>
      <c r="M118" s="96" t="str">
        <f>"((memsleep-"&amp;C118&amp;")/"&amp;D118&amp;")*("&amp;I118&amp;")"</f>
        <v>((memsleep-1.68730310916313)/1.33770980933934)*(-0.00540902702444887)</v>
      </c>
    </row>
    <row r="119" spans="2:13" ht="15" thickTop="1" x14ac:dyDescent="0.25">
      <c r="B119" s="135" t="s">
        <v>46</v>
      </c>
      <c r="C119" s="135"/>
      <c r="D119" s="135"/>
      <c r="E119" s="135"/>
      <c r="F119" s="135"/>
      <c r="G119" s="91"/>
      <c r="H119" s="135" t="s">
        <v>7</v>
      </c>
      <c r="I119" s="135"/>
      <c r="J119" s="19"/>
      <c r="K119" s="95"/>
      <c r="L119" s="95"/>
      <c r="M119" s="81"/>
    </row>
  </sheetData>
  <mergeCells count="7">
    <mergeCell ref="K5:L5"/>
    <mergeCell ref="B5:F5"/>
    <mergeCell ref="B6"/>
    <mergeCell ref="B119:F119"/>
    <mergeCell ref="H4:I4"/>
    <mergeCell ref="H5:H6"/>
    <mergeCell ref="H119:I119"/>
  </mergeCells>
  <pageMargins left="0.25" right="0.2" top="0.25" bottom="0.25" header="0.55000000000000004" footer="0.05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35"/>
  <sheetViews>
    <sheetView zoomScaleNormal="100" workbookViewId="0"/>
  </sheetViews>
  <sheetFormatPr defaultColWidth="9.109375" defaultRowHeight="14.4" x14ac:dyDescent="0.3"/>
  <cols>
    <col min="1" max="1" width="9.109375" style="2" customWidth="1"/>
    <col min="2" max="2" width="60.6640625" style="2" customWidth="1"/>
    <col min="3" max="3" width="9.109375" style="2" customWidth="1"/>
    <col min="4" max="4" width="12.6640625" style="2" customWidth="1"/>
    <col min="5" max="5" width="9.109375" style="2" customWidth="1"/>
    <col min="6" max="6" width="8.88671875" style="2" bestFit="1" customWidth="1"/>
    <col min="7" max="7" width="9.109375" style="2"/>
    <col min="8" max="8" width="60.6640625" style="2" customWidth="1"/>
    <col min="9" max="9" width="10.6640625" style="2" customWidth="1"/>
    <col min="10" max="10" width="9.109375" style="2"/>
    <col min="11" max="11" width="12" style="2" bestFit="1" customWidth="1"/>
    <col min="12" max="12" width="15.33203125" style="2" bestFit="1" customWidth="1"/>
    <col min="13" max="16384" width="9.109375" style="2"/>
  </cols>
  <sheetData>
    <row r="1" spans="1:12" x14ac:dyDescent="0.3">
      <c r="A1" s="2" t="s">
        <v>11</v>
      </c>
      <c r="B1" s="96" t="s">
        <v>66</v>
      </c>
    </row>
    <row r="4" spans="1:12" ht="15" thickBot="1" x14ac:dyDescent="0.3">
      <c r="H4" s="138" t="s">
        <v>6</v>
      </c>
      <c r="I4" s="138"/>
      <c r="J4" s="29"/>
    </row>
    <row r="5" spans="1:12" ht="15.6" thickTop="1" thickBot="1" x14ac:dyDescent="0.3">
      <c r="B5" s="138" t="s">
        <v>0</v>
      </c>
      <c r="C5" s="138"/>
      <c r="D5" s="138"/>
      <c r="E5" s="138"/>
      <c r="F5" s="138"/>
      <c r="G5" s="29"/>
      <c r="H5" s="141" t="s">
        <v>45</v>
      </c>
      <c r="I5" s="51" t="s">
        <v>4</v>
      </c>
      <c r="J5" s="29"/>
      <c r="K5" s="132" t="s">
        <v>8</v>
      </c>
      <c r="L5" s="132"/>
    </row>
    <row r="6" spans="1:12" ht="15.6" thickTop="1" thickBot="1" x14ac:dyDescent="0.3">
      <c r="B6" s="139" t="s">
        <v>45</v>
      </c>
      <c r="C6" s="30" t="s">
        <v>1</v>
      </c>
      <c r="D6" s="31" t="s">
        <v>47</v>
      </c>
      <c r="E6" s="31" t="s">
        <v>48</v>
      </c>
      <c r="F6" s="32" t="s">
        <v>2</v>
      </c>
      <c r="G6" s="29"/>
      <c r="H6" s="142"/>
      <c r="I6" s="52" t="s">
        <v>5</v>
      </c>
      <c r="J6" s="29"/>
      <c r="K6" s="1" t="s">
        <v>9</v>
      </c>
      <c r="L6" s="1" t="s">
        <v>10</v>
      </c>
    </row>
    <row r="7" spans="1:12" ht="15" thickTop="1" x14ac:dyDescent="0.25">
      <c r="B7" s="33" t="s">
        <v>67</v>
      </c>
      <c r="C7" s="34">
        <v>1.5848214285714285E-2</v>
      </c>
      <c r="D7" s="35">
        <v>0.12490208425392375</v>
      </c>
      <c r="E7" s="36">
        <v>4480</v>
      </c>
      <c r="F7" s="37">
        <v>0</v>
      </c>
      <c r="G7" s="29"/>
      <c r="H7" s="33" t="s">
        <v>67</v>
      </c>
      <c r="I7" s="53">
        <v>2.7732164371508626E-2</v>
      </c>
      <c r="J7" s="29"/>
      <c r="K7" s="95">
        <f>((1-C7)/D7)*I7</f>
        <v>0.21851243917160587</v>
      </c>
      <c r="L7" s="95">
        <f>((0-C7)/D7)*I7</f>
        <v>-3.5187986348795683E-3</v>
      </c>
    </row>
    <row r="8" spans="1:12" x14ac:dyDescent="0.25">
      <c r="B8" s="38" t="s">
        <v>68</v>
      </c>
      <c r="C8" s="39">
        <v>3.4151785714285711E-2</v>
      </c>
      <c r="D8" s="40">
        <v>0.18163921854151135</v>
      </c>
      <c r="E8" s="41">
        <v>4480</v>
      </c>
      <c r="F8" s="42">
        <v>0</v>
      </c>
      <c r="G8" s="29"/>
      <c r="H8" s="38" t="s">
        <v>68</v>
      </c>
      <c r="I8" s="54">
        <v>2.1068453992254779E-2</v>
      </c>
      <c r="J8" s="29"/>
      <c r="K8" s="95">
        <f t="shared" ref="K8:K71" si="0">((1-C8)/D8)*I8</f>
        <v>0.11202937795908605</v>
      </c>
      <c r="L8" s="95">
        <f t="shared" ref="L8:L71" si="1">((0-C8)/D8)*I8</f>
        <v>-3.9612883817287184E-3</v>
      </c>
    </row>
    <row r="9" spans="1:12" x14ac:dyDescent="0.25">
      <c r="B9" s="38" t="s">
        <v>69</v>
      </c>
      <c r="C9" s="39">
        <v>1.6741071428571428E-2</v>
      </c>
      <c r="D9" s="40">
        <v>0.12831400182295452</v>
      </c>
      <c r="E9" s="41">
        <v>4480</v>
      </c>
      <c r="F9" s="42">
        <v>0</v>
      </c>
      <c r="G9" s="29"/>
      <c r="H9" s="38" t="s">
        <v>69</v>
      </c>
      <c r="I9" s="54">
        <v>1.5630333225498214E-2</v>
      </c>
      <c r="J9" s="29"/>
      <c r="K9" s="95">
        <f t="shared" si="0"/>
        <v>0.11977387098972408</v>
      </c>
      <c r="L9" s="95">
        <f t="shared" si="1"/>
        <v>-2.0392827069760058E-3</v>
      </c>
    </row>
    <row r="10" spans="1:12" x14ac:dyDescent="0.25">
      <c r="B10" s="38" t="s">
        <v>70</v>
      </c>
      <c r="C10" s="39">
        <v>0.11696428571428572</v>
      </c>
      <c r="D10" s="40">
        <v>0.32141359820817644</v>
      </c>
      <c r="E10" s="41">
        <v>4480</v>
      </c>
      <c r="F10" s="42">
        <v>0</v>
      </c>
      <c r="G10" s="29"/>
      <c r="H10" s="38" t="s">
        <v>70</v>
      </c>
      <c r="I10" s="54">
        <v>1.8880357883624844E-2</v>
      </c>
      <c r="J10" s="29"/>
      <c r="K10" s="95">
        <f t="shared" si="0"/>
        <v>5.1870955064378665E-2</v>
      </c>
      <c r="L10" s="95">
        <f t="shared" si="1"/>
        <v>-6.8706725110552133E-3</v>
      </c>
    </row>
    <row r="11" spans="1:12" x14ac:dyDescent="0.25">
      <c r="B11" s="38" t="s">
        <v>71</v>
      </c>
      <c r="C11" s="39">
        <v>6.9196428571428568E-3</v>
      </c>
      <c r="D11" s="40">
        <v>8.2905341309496089E-2</v>
      </c>
      <c r="E11" s="41">
        <v>4480</v>
      </c>
      <c r="F11" s="42">
        <v>0</v>
      </c>
      <c r="G11" s="29"/>
      <c r="H11" s="38" t="s">
        <v>71</v>
      </c>
      <c r="I11" s="54">
        <v>1.2539122378308388E-2</v>
      </c>
      <c r="J11" s="29"/>
      <c r="K11" s="95">
        <f t="shared" si="0"/>
        <v>0.15019968476122991</v>
      </c>
      <c r="L11" s="95">
        <f t="shared" si="1"/>
        <v>-1.0465700668910154E-3</v>
      </c>
    </row>
    <row r="12" spans="1:12" ht="22.8" x14ac:dyDescent="0.25">
      <c r="B12" s="38" t="s">
        <v>72</v>
      </c>
      <c r="C12" s="39">
        <v>2.4553571428571428E-3</v>
      </c>
      <c r="D12" s="40">
        <v>4.9496214110815485E-2</v>
      </c>
      <c r="E12" s="41">
        <v>4480</v>
      </c>
      <c r="F12" s="42">
        <v>0</v>
      </c>
      <c r="G12" s="29"/>
      <c r="H12" s="38" t="s">
        <v>72</v>
      </c>
      <c r="I12" s="54">
        <v>7.0562629428449503E-3</v>
      </c>
      <c r="J12" s="29"/>
      <c r="K12" s="95">
        <f t="shared" si="0"/>
        <v>0.14221163019593996</v>
      </c>
      <c r="L12" s="95">
        <f t="shared" si="1"/>
        <v>-3.500398147584112E-4</v>
      </c>
    </row>
    <row r="13" spans="1:12" ht="22.8" x14ac:dyDescent="0.25">
      <c r="B13" s="38" t="s">
        <v>73</v>
      </c>
      <c r="C13" s="39">
        <v>0.11227678571428572</v>
      </c>
      <c r="D13" s="40">
        <v>0.31574192309108018</v>
      </c>
      <c r="E13" s="41">
        <v>4480</v>
      </c>
      <c r="F13" s="42">
        <v>0</v>
      </c>
      <c r="G13" s="29"/>
      <c r="H13" s="38" t="s">
        <v>73</v>
      </c>
      <c r="I13" s="54">
        <v>1.1248303807864663E-2</v>
      </c>
      <c r="J13" s="29"/>
      <c r="K13" s="95">
        <f t="shared" si="0"/>
        <v>3.1625133317185236E-2</v>
      </c>
      <c r="L13" s="95">
        <f t="shared" si="1"/>
        <v>-3.9998597079567953E-3</v>
      </c>
    </row>
    <row r="14" spans="1:12" x14ac:dyDescent="0.25">
      <c r="B14" s="38" t="s">
        <v>74</v>
      </c>
      <c r="C14" s="39">
        <v>2.6339285714285714E-2</v>
      </c>
      <c r="D14" s="40">
        <v>0.16016008700225015</v>
      </c>
      <c r="E14" s="41">
        <v>4480</v>
      </c>
      <c r="F14" s="42">
        <v>0</v>
      </c>
      <c r="G14" s="29"/>
      <c r="H14" s="38" t="s">
        <v>74</v>
      </c>
      <c r="I14" s="54">
        <v>1.3538459498556011E-3</v>
      </c>
      <c r="J14" s="29"/>
      <c r="K14" s="95">
        <f t="shared" si="0"/>
        <v>8.23043143421061E-3</v>
      </c>
      <c r="L14" s="95">
        <f t="shared" si="1"/>
        <v>-2.2264807639542689E-4</v>
      </c>
    </row>
    <row r="15" spans="1:12" x14ac:dyDescent="0.25">
      <c r="B15" s="38" t="s">
        <v>75</v>
      </c>
      <c r="C15" s="39">
        <v>8.2366071428571427E-2</v>
      </c>
      <c r="D15" s="40">
        <v>0.27495231665304265</v>
      </c>
      <c r="E15" s="41">
        <v>4480</v>
      </c>
      <c r="F15" s="42">
        <v>0</v>
      </c>
      <c r="G15" s="29"/>
      <c r="H15" s="38" t="s">
        <v>75</v>
      </c>
      <c r="I15" s="54">
        <v>-1.4296662071151038E-2</v>
      </c>
      <c r="J15" s="29"/>
      <c r="K15" s="95">
        <f t="shared" si="0"/>
        <v>-4.77140994536999E-2</v>
      </c>
      <c r="L15" s="95">
        <f t="shared" si="1"/>
        <v>4.2827785693055863E-3</v>
      </c>
    </row>
    <row r="16" spans="1:12" x14ac:dyDescent="0.25">
      <c r="B16" s="38" t="s">
        <v>76</v>
      </c>
      <c r="C16" s="39">
        <v>3.6607142857142859E-2</v>
      </c>
      <c r="D16" s="40">
        <v>0.18781622352218752</v>
      </c>
      <c r="E16" s="41">
        <v>4480</v>
      </c>
      <c r="F16" s="42">
        <v>0</v>
      </c>
      <c r="G16" s="29"/>
      <c r="H16" s="38" t="s">
        <v>76</v>
      </c>
      <c r="I16" s="54">
        <v>-1.9779080783250804E-3</v>
      </c>
      <c r="J16" s="29"/>
      <c r="K16" s="95">
        <f t="shared" si="0"/>
        <v>-1.0145569317756153E-2</v>
      </c>
      <c r="L16" s="95">
        <f t="shared" si="1"/>
        <v>3.8551282857090114E-4</v>
      </c>
    </row>
    <row r="17" spans="2:12" x14ac:dyDescent="0.25">
      <c r="B17" s="38" t="s">
        <v>77</v>
      </c>
      <c r="C17" s="39">
        <v>0.17008928571428572</v>
      </c>
      <c r="D17" s="40">
        <v>0.37575315876499771</v>
      </c>
      <c r="E17" s="41">
        <v>4480</v>
      </c>
      <c r="F17" s="42">
        <v>0</v>
      </c>
      <c r="G17" s="29"/>
      <c r="H17" s="38" t="s">
        <v>77</v>
      </c>
      <c r="I17" s="54">
        <v>-1.0541811610019755E-2</v>
      </c>
      <c r="J17" s="29"/>
      <c r="K17" s="95">
        <f t="shared" si="0"/>
        <v>-2.3283270410531801E-2</v>
      </c>
      <c r="L17" s="95">
        <f t="shared" si="1"/>
        <v>4.7718805951654751E-3</v>
      </c>
    </row>
    <row r="18" spans="2:12" x14ac:dyDescent="0.25">
      <c r="B18" s="38" t="s">
        <v>78</v>
      </c>
      <c r="C18" s="39">
        <v>4.2857142857142858E-2</v>
      </c>
      <c r="D18" s="40">
        <v>0.2025575635434495</v>
      </c>
      <c r="E18" s="41">
        <v>4480</v>
      </c>
      <c r="F18" s="42">
        <v>0</v>
      </c>
      <c r="G18" s="29"/>
      <c r="H18" s="38" t="s">
        <v>78</v>
      </c>
      <c r="I18" s="54">
        <v>4.2168631277270142E-3</v>
      </c>
      <c r="J18" s="29"/>
      <c r="K18" s="95">
        <f t="shared" si="0"/>
        <v>1.9925893418377486E-2</v>
      </c>
      <c r="L18" s="95">
        <f t="shared" si="1"/>
        <v>-8.9220418291242464E-4</v>
      </c>
    </row>
    <row r="19" spans="2:12" x14ac:dyDescent="0.25">
      <c r="B19" s="38" t="s">
        <v>79</v>
      </c>
      <c r="C19" s="39">
        <v>1.1160714285714285E-3</v>
      </c>
      <c r="D19" s="40">
        <v>3.3392734445436535E-2</v>
      </c>
      <c r="E19" s="41">
        <v>4480</v>
      </c>
      <c r="F19" s="42">
        <v>0</v>
      </c>
      <c r="G19" s="29"/>
      <c r="H19" s="38" t="s">
        <v>79</v>
      </c>
      <c r="I19" s="54">
        <v>3.0303855123670412E-3</v>
      </c>
      <c r="J19" s="29"/>
      <c r="K19" s="95">
        <f t="shared" si="0"/>
        <v>9.064856280713493E-2</v>
      </c>
      <c r="L19" s="95">
        <f t="shared" si="1"/>
        <v>-1.0128331039903342E-4</v>
      </c>
    </row>
    <row r="20" spans="2:12" ht="22.8" x14ac:dyDescent="0.25">
      <c r="B20" s="38" t="s">
        <v>80</v>
      </c>
      <c r="C20" s="39">
        <v>0.31026785714285715</v>
      </c>
      <c r="D20" s="40">
        <v>0.4626548312419031</v>
      </c>
      <c r="E20" s="41">
        <v>4480</v>
      </c>
      <c r="F20" s="42">
        <v>0</v>
      </c>
      <c r="G20" s="29"/>
      <c r="H20" s="38" t="s">
        <v>80</v>
      </c>
      <c r="I20" s="54">
        <v>-3.836602870402607E-2</v>
      </c>
      <c r="J20" s="29"/>
      <c r="K20" s="95">
        <f t="shared" ref="K20:K65" si="2">((1-C20)/D20)*I20</f>
        <v>-5.719659971973904E-2</v>
      </c>
      <c r="L20" s="95">
        <f t="shared" ref="L20:L65" si="3">((0-C20)/D20)*I20</f>
        <v>2.5729214760659317E-2</v>
      </c>
    </row>
    <row r="21" spans="2:12" x14ac:dyDescent="0.25">
      <c r="B21" s="38" t="s">
        <v>81</v>
      </c>
      <c r="C21" s="39">
        <v>1.9642857142857142E-2</v>
      </c>
      <c r="D21" s="40">
        <v>0.13878513863784317</v>
      </c>
      <c r="E21" s="41">
        <v>4480</v>
      </c>
      <c r="F21" s="42">
        <v>0</v>
      </c>
      <c r="G21" s="29"/>
      <c r="H21" s="38" t="s">
        <v>81</v>
      </c>
      <c r="I21" s="54">
        <v>2.7547138690080367E-2</v>
      </c>
      <c r="J21" s="29"/>
      <c r="K21" s="95">
        <f t="shared" si="2"/>
        <v>0.19458880428522182</v>
      </c>
      <c r="L21" s="95">
        <f t="shared" si="3"/>
        <v>-3.8988649310335885E-3</v>
      </c>
    </row>
    <row r="22" spans="2:12" x14ac:dyDescent="0.25">
      <c r="B22" s="38" t="s">
        <v>83</v>
      </c>
      <c r="C22" s="39">
        <v>5.3571428571428572E-3</v>
      </c>
      <c r="D22" s="40">
        <v>7.3004339103174429E-2</v>
      </c>
      <c r="E22" s="41">
        <v>4480</v>
      </c>
      <c r="F22" s="42">
        <v>0</v>
      </c>
      <c r="G22" s="29"/>
      <c r="H22" s="38" t="s">
        <v>83</v>
      </c>
      <c r="I22" s="54">
        <v>9.7717285716495059E-3</v>
      </c>
      <c r="J22" s="29"/>
      <c r="K22" s="95">
        <f t="shared" si="2"/>
        <v>0.13313427866244912</v>
      </c>
      <c r="L22" s="95">
        <f t="shared" si="3"/>
        <v>-7.1706074683545301E-4</v>
      </c>
    </row>
    <row r="23" spans="2:12" x14ac:dyDescent="0.25">
      <c r="B23" s="38" t="s">
        <v>84</v>
      </c>
      <c r="C23" s="39">
        <v>7.3660714285714284E-3</v>
      </c>
      <c r="D23" s="40">
        <v>8.5518681500926882E-2</v>
      </c>
      <c r="E23" s="41">
        <v>4480</v>
      </c>
      <c r="F23" s="42">
        <v>0</v>
      </c>
      <c r="G23" s="29"/>
      <c r="H23" s="38" t="s">
        <v>84</v>
      </c>
      <c r="I23" s="54">
        <v>6.0377311254556339E-3</v>
      </c>
      <c r="J23" s="29"/>
      <c r="K23" s="95">
        <f t="shared" si="2"/>
        <v>7.0081257820305165E-2</v>
      </c>
      <c r="L23" s="95">
        <f t="shared" si="3"/>
        <v>-5.2005430808861489E-4</v>
      </c>
    </row>
    <row r="24" spans="2:12" x14ac:dyDescent="0.25">
      <c r="B24" s="38" t="s">
        <v>85</v>
      </c>
      <c r="C24" s="39">
        <v>4.7544642857142855E-2</v>
      </c>
      <c r="D24" s="40">
        <v>0.21282448195320783</v>
      </c>
      <c r="E24" s="41">
        <v>4480</v>
      </c>
      <c r="F24" s="42">
        <v>0</v>
      </c>
      <c r="G24" s="29"/>
      <c r="H24" s="38" t="s">
        <v>85</v>
      </c>
      <c r="I24" s="54">
        <v>5.2720257021416507E-2</v>
      </c>
      <c r="J24" s="29"/>
      <c r="K24" s="95">
        <f t="shared" si="2"/>
        <v>0.2359394500536672</v>
      </c>
      <c r="L24" s="95">
        <f t="shared" si="3"/>
        <v>-1.1777619606616151E-2</v>
      </c>
    </row>
    <row r="25" spans="2:12" ht="22.8" x14ac:dyDescent="0.25">
      <c r="B25" s="38" t="s">
        <v>86</v>
      </c>
      <c r="C25" s="39">
        <v>5.1339285714285714E-3</v>
      </c>
      <c r="D25" s="40">
        <v>7.147525226455774E-2</v>
      </c>
      <c r="E25" s="41">
        <v>4480</v>
      </c>
      <c r="F25" s="42">
        <v>0</v>
      </c>
      <c r="G25" s="29"/>
      <c r="H25" s="38" t="s">
        <v>86</v>
      </c>
      <c r="I25" s="54">
        <v>1.4423309586421223E-2</v>
      </c>
      <c r="J25" s="29"/>
      <c r="K25" s="95">
        <f t="shared" si="2"/>
        <v>0.20075845681703552</v>
      </c>
      <c r="L25" s="95">
        <f t="shared" si="3"/>
        <v>-1.0359983187776119E-3</v>
      </c>
    </row>
    <row r="26" spans="2:12" ht="22.8" x14ac:dyDescent="0.25">
      <c r="B26" s="38" t="s">
        <v>87</v>
      </c>
      <c r="C26" s="39">
        <v>1.5625000000000001E-3</v>
      </c>
      <c r="D26" s="40">
        <v>3.9501986011608183E-2</v>
      </c>
      <c r="E26" s="41">
        <v>4480</v>
      </c>
      <c r="F26" s="42">
        <v>0</v>
      </c>
      <c r="G26" s="29"/>
      <c r="H26" s="38" t="s">
        <v>87</v>
      </c>
      <c r="I26" s="54">
        <v>8.9479307132241306E-3</v>
      </c>
      <c r="J26" s="29"/>
      <c r="K26" s="95">
        <f t="shared" si="2"/>
        <v>0.22616456724123588</v>
      </c>
      <c r="L26" s="95">
        <f t="shared" si="3"/>
        <v>-3.5393516000193411E-4</v>
      </c>
    </row>
    <row r="27" spans="2:12" x14ac:dyDescent="0.25">
      <c r="B27" s="38" t="s">
        <v>88</v>
      </c>
      <c r="C27" s="39">
        <v>2.2321428571428571E-4</v>
      </c>
      <c r="D27" s="40">
        <v>1.4940357616679804E-2</v>
      </c>
      <c r="E27" s="41">
        <v>4480</v>
      </c>
      <c r="F27" s="42">
        <v>0</v>
      </c>
      <c r="G27" s="29"/>
      <c r="H27" s="38" t="s">
        <v>88</v>
      </c>
      <c r="I27" s="54">
        <v>1.9263224583231269E-3</v>
      </c>
      <c r="J27" s="29"/>
      <c r="K27" s="95">
        <f t="shared" si="2"/>
        <v>0.12890537998109367</v>
      </c>
      <c r="L27" s="95">
        <f t="shared" si="3"/>
        <v>-2.8779946412389742E-5</v>
      </c>
    </row>
    <row r="28" spans="2:12" x14ac:dyDescent="0.25">
      <c r="B28" s="38" t="s">
        <v>89</v>
      </c>
      <c r="C28" s="39">
        <v>1.9419642857142858E-2</v>
      </c>
      <c r="D28" s="40">
        <v>0.13801004253320004</v>
      </c>
      <c r="E28" s="41">
        <v>4480</v>
      </c>
      <c r="F28" s="42">
        <v>0</v>
      </c>
      <c r="G28" s="29"/>
      <c r="H28" s="38" t="s">
        <v>89</v>
      </c>
      <c r="I28" s="54">
        <v>3.2151735423403141E-3</v>
      </c>
      <c r="J28" s="29"/>
      <c r="K28" s="95">
        <f t="shared" si="2"/>
        <v>2.2844250770127111E-2</v>
      </c>
      <c r="L28" s="95">
        <f t="shared" si="3"/>
        <v>-4.5241288800388317E-4</v>
      </c>
    </row>
    <row r="29" spans="2:12" x14ac:dyDescent="0.25">
      <c r="B29" s="38" t="s">
        <v>90</v>
      </c>
      <c r="C29" s="39">
        <v>6.6964285714285712E-2</v>
      </c>
      <c r="D29" s="40">
        <v>0.24998803913594456</v>
      </c>
      <c r="E29" s="41">
        <v>4480</v>
      </c>
      <c r="F29" s="42">
        <v>0</v>
      </c>
      <c r="G29" s="29"/>
      <c r="H29" s="38" t="s">
        <v>90</v>
      </c>
      <c r="I29" s="54">
        <v>1.4890556802723201E-2</v>
      </c>
      <c r="J29" s="29"/>
      <c r="K29" s="95">
        <f t="shared" si="2"/>
        <v>5.5576344174552858E-2</v>
      </c>
      <c r="L29" s="95">
        <f t="shared" si="3"/>
        <v>-3.9887328354942242E-3</v>
      </c>
    </row>
    <row r="30" spans="2:12" x14ac:dyDescent="0.25">
      <c r="B30" s="38" t="s">
        <v>91</v>
      </c>
      <c r="C30" s="39">
        <v>0.35803571428571429</v>
      </c>
      <c r="D30" s="40">
        <v>0.47947623296520292</v>
      </c>
      <c r="E30" s="41">
        <v>4480</v>
      </c>
      <c r="F30" s="42">
        <v>0</v>
      </c>
      <c r="G30" s="29"/>
      <c r="H30" s="38" t="s">
        <v>91</v>
      </c>
      <c r="I30" s="54">
        <v>-3.0773120767739696E-2</v>
      </c>
      <c r="J30" s="29"/>
      <c r="K30" s="95">
        <f t="shared" si="2"/>
        <v>-4.1201717905160827E-2</v>
      </c>
      <c r="L30" s="95">
        <f t="shared" si="3"/>
        <v>2.2978983143212089E-2</v>
      </c>
    </row>
    <row r="31" spans="2:12" x14ac:dyDescent="0.25">
      <c r="B31" s="38" t="s">
        <v>92</v>
      </c>
      <c r="C31" s="39">
        <v>5.3571428571428572E-3</v>
      </c>
      <c r="D31" s="40">
        <v>7.3004339103176316E-2</v>
      </c>
      <c r="E31" s="41">
        <v>4480</v>
      </c>
      <c r="F31" s="42">
        <v>0</v>
      </c>
      <c r="G31" s="29"/>
      <c r="H31" s="38" t="s">
        <v>92</v>
      </c>
      <c r="I31" s="54">
        <v>-4.4041338759972289E-3</v>
      </c>
      <c r="J31" s="29"/>
      <c r="K31" s="95">
        <f t="shared" si="2"/>
        <v>-6.0003834778513024E-2</v>
      </c>
      <c r="L31" s="95">
        <f t="shared" si="3"/>
        <v>3.2318043866344536E-4</v>
      </c>
    </row>
    <row r="32" spans="2:12" x14ac:dyDescent="0.25">
      <c r="B32" s="38" t="s">
        <v>93</v>
      </c>
      <c r="C32" s="39">
        <v>8.9285714285714283E-4</v>
      </c>
      <c r="D32" s="40">
        <v>2.9870706619703723E-2</v>
      </c>
      <c r="E32" s="41">
        <v>4480</v>
      </c>
      <c r="F32" s="42">
        <v>0</v>
      </c>
      <c r="G32" s="29"/>
      <c r="H32" s="38" t="s">
        <v>93</v>
      </c>
      <c r="I32" s="54">
        <v>-7.9215853661580903E-4</v>
      </c>
      <c r="J32" s="29"/>
      <c r="K32" s="95">
        <f t="shared" si="2"/>
        <v>-2.6495899888958382E-2</v>
      </c>
      <c r="L32" s="95">
        <f t="shared" si="3"/>
        <v>2.3678194717567814E-5</v>
      </c>
    </row>
    <row r="33" spans="2:12" x14ac:dyDescent="0.25">
      <c r="B33" s="38" t="s">
        <v>94</v>
      </c>
      <c r="C33" s="39">
        <v>0.16718749999999999</v>
      </c>
      <c r="D33" s="40">
        <v>0.37318484188296264</v>
      </c>
      <c r="E33" s="41">
        <v>4480</v>
      </c>
      <c r="F33" s="42">
        <v>0</v>
      </c>
      <c r="G33" s="29"/>
      <c r="H33" s="38" t="s">
        <v>94</v>
      </c>
      <c r="I33" s="54">
        <v>-2.6692217713714253E-3</v>
      </c>
      <c r="J33" s="29"/>
      <c r="K33" s="95">
        <f t="shared" si="2"/>
        <v>-5.956729767623908E-3</v>
      </c>
      <c r="L33" s="95">
        <f t="shared" si="3"/>
        <v>1.1958162948138052E-3</v>
      </c>
    </row>
    <row r="34" spans="2:12" x14ac:dyDescent="0.25">
      <c r="B34" s="38" t="s">
        <v>95</v>
      </c>
      <c r="C34" s="39">
        <v>2.5446428571428571E-2</v>
      </c>
      <c r="D34" s="40">
        <v>0.15749426831082572</v>
      </c>
      <c r="E34" s="41">
        <v>4480</v>
      </c>
      <c r="F34" s="42">
        <v>0</v>
      </c>
      <c r="G34" s="29"/>
      <c r="H34" s="38" t="s">
        <v>95</v>
      </c>
      <c r="I34" s="54">
        <v>-7.4286628141487935E-3</v>
      </c>
      <c r="J34" s="29"/>
      <c r="K34" s="95">
        <f t="shared" si="2"/>
        <v>-4.5967576814791911E-2</v>
      </c>
      <c r="L34" s="95">
        <f t="shared" si="3"/>
        <v>1.2002528073491244E-3</v>
      </c>
    </row>
    <row r="35" spans="2:12" ht="22.8" x14ac:dyDescent="0.25">
      <c r="B35" s="38" t="s">
        <v>97</v>
      </c>
      <c r="C35" s="39">
        <v>4.4642857142857141E-4</v>
      </c>
      <c r="D35" s="40">
        <v>2.1126497578769561E-2</v>
      </c>
      <c r="E35" s="41">
        <v>4480</v>
      </c>
      <c r="F35" s="42">
        <v>0</v>
      </c>
      <c r="G35" s="29"/>
      <c r="H35" s="38" t="s">
        <v>97</v>
      </c>
      <c r="I35" s="54">
        <v>1.9561264096663571E-3</v>
      </c>
      <c r="J35" s="29"/>
      <c r="K35" s="95">
        <f t="shared" si="2"/>
        <v>9.2549800631062898E-2</v>
      </c>
      <c r="L35" s="95">
        <f t="shared" si="3"/>
        <v>-4.1335328553400133E-5</v>
      </c>
    </row>
    <row r="36" spans="2:12" ht="22.8" x14ac:dyDescent="0.25">
      <c r="B36" s="38" t="s">
        <v>98</v>
      </c>
      <c r="C36" s="39">
        <v>2.0089285714285712E-3</v>
      </c>
      <c r="D36" s="40">
        <v>4.478102721072575E-2</v>
      </c>
      <c r="E36" s="41">
        <v>4480</v>
      </c>
      <c r="F36" s="42">
        <v>0</v>
      </c>
      <c r="G36" s="29"/>
      <c r="H36" s="38" t="s">
        <v>98</v>
      </c>
      <c r="I36" s="54">
        <v>5.4155448679878938E-3</v>
      </c>
      <c r="J36" s="29"/>
      <c r="K36" s="95">
        <f t="shared" si="2"/>
        <v>0.1206909658355992</v>
      </c>
      <c r="L36" s="95">
        <f t="shared" si="3"/>
        <v>-2.429475939432773E-4</v>
      </c>
    </row>
    <row r="37" spans="2:12" ht="22.8" x14ac:dyDescent="0.25">
      <c r="B37" s="38" t="s">
        <v>99</v>
      </c>
      <c r="C37" s="39">
        <v>2.2321428571428571E-4</v>
      </c>
      <c r="D37" s="40">
        <v>1.4940357616679056E-2</v>
      </c>
      <c r="E37" s="41">
        <v>4480</v>
      </c>
      <c r="F37" s="42">
        <v>0</v>
      </c>
      <c r="G37" s="29"/>
      <c r="H37" s="38" t="s">
        <v>99</v>
      </c>
      <c r="I37" s="54">
        <v>2.9621494058827916E-3</v>
      </c>
      <c r="J37" s="29"/>
      <c r="K37" s="95">
        <f t="shared" si="2"/>
        <v>0.19822070447047693</v>
      </c>
      <c r="L37" s="95">
        <f t="shared" si="3"/>
        <v>-4.4255571437927429E-5</v>
      </c>
    </row>
    <row r="38" spans="2:12" ht="22.8" x14ac:dyDescent="0.25">
      <c r="B38" s="38" t="s">
        <v>100</v>
      </c>
      <c r="C38" s="39">
        <v>2.2321428571428571E-4</v>
      </c>
      <c r="D38" s="40">
        <v>1.4940357616679729E-2</v>
      </c>
      <c r="E38" s="41">
        <v>4480</v>
      </c>
      <c r="F38" s="42">
        <v>0</v>
      </c>
      <c r="G38" s="29"/>
      <c r="H38" s="38" t="s">
        <v>100</v>
      </c>
      <c r="I38" s="54">
        <v>2.6936627179000154E-3</v>
      </c>
      <c r="J38" s="29"/>
      <c r="K38" s="95">
        <f t="shared" si="2"/>
        <v>0.18025414939826431</v>
      </c>
      <c r="L38" s="95">
        <f t="shared" si="3"/>
        <v>-4.0244284304144744E-5</v>
      </c>
    </row>
    <row r="39" spans="2:12" ht="22.8" x14ac:dyDescent="0.25">
      <c r="B39" s="38" t="s">
        <v>102</v>
      </c>
      <c r="C39" s="39">
        <v>3.3482142857142855E-3</v>
      </c>
      <c r="D39" s="40">
        <v>5.7773253154215123E-2</v>
      </c>
      <c r="E39" s="41">
        <v>4480</v>
      </c>
      <c r="F39" s="42">
        <v>0</v>
      </c>
      <c r="G39" s="29"/>
      <c r="H39" s="38" t="s">
        <v>102</v>
      </c>
      <c r="I39" s="54">
        <v>5.3160109550102006E-3</v>
      </c>
      <c r="J39" s="29"/>
      <c r="K39" s="95">
        <f t="shared" si="2"/>
        <v>9.1707001456972068E-2</v>
      </c>
      <c r="L39" s="95">
        <f t="shared" si="3"/>
        <v>-3.0808623109845033E-4</v>
      </c>
    </row>
    <row r="40" spans="2:12" x14ac:dyDescent="0.25">
      <c r="B40" s="38" t="s">
        <v>103</v>
      </c>
      <c r="C40" s="39">
        <v>3.9732142857142855E-2</v>
      </c>
      <c r="D40" s="40">
        <v>0.19535101225412177</v>
      </c>
      <c r="E40" s="41">
        <v>4480</v>
      </c>
      <c r="F40" s="42">
        <v>0</v>
      </c>
      <c r="G40" s="29"/>
      <c r="H40" s="38" t="s">
        <v>103</v>
      </c>
      <c r="I40" s="54">
        <v>1.4671149496076846E-2</v>
      </c>
      <c r="J40" s="29"/>
      <c r="K40" s="95">
        <f t="shared" si="2"/>
        <v>7.2117534103655345E-2</v>
      </c>
      <c r="L40" s="95">
        <f t="shared" si="3"/>
        <v>-2.9839426012205142E-3</v>
      </c>
    </row>
    <row r="41" spans="2:12" ht="22.8" x14ac:dyDescent="0.25">
      <c r="B41" s="38" t="s">
        <v>104</v>
      </c>
      <c r="C41" s="39">
        <v>0.17075892857142858</v>
      </c>
      <c r="D41" s="40">
        <v>0.37634018009628839</v>
      </c>
      <c r="E41" s="41">
        <v>4480</v>
      </c>
      <c r="F41" s="42">
        <v>0</v>
      </c>
      <c r="G41" s="29"/>
      <c r="H41" s="38" t="s">
        <v>104</v>
      </c>
      <c r="I41" s="54">
        <v>-8.5516976145823143E-3</v>
      </c>
      <c r="J41" s="29"/>
      <c r="K41" s="95">
        <f t="shared" si="2"/>
        <v>-1.8843108622191296E-2</v>
      </c>
      <c r="L41" s="95">
        <f t="shared" si="3"/>
        <v>3.8802094470999572E-3</v>
      </c>
    </row>
    <row r="42" spans="2:12" x14ac:dyDescent="0.25">
      <c r="B42" s="38" t="s">
        <v>105</v>
      </c>
      <c r="C42" s="39">
        <v>2.4553571428571428E-3</v>
      </c>
      <c r="D42" s="40">
        <v>4.9496214110815888E-2</v>
      </c>
      <c r="E42" s="41">
        <v>4480</v>
      </c>
      <c r="F42" s="42">
        <v>0</v>
      </c>
      <c r="G42" s="29"/>
      <c r="H42" s="38" t="s">
        <v>105</v>
      </c>
      <c r="I42" s="54">
        <v>-4.1340209949153215E-3</v>
      </c>
      <c r="J42" s="29"/>
      <c r="K42" s="95">
        <f t="shared" si="2"/>
        <v>-8.3316887382616778E-2</v>
      </c>
      <c r="L42" s="95">
        <f t="shared" si="3"/>
        <v>2.0507624999077748E-4</v>
      </c>
    </row>
    <row r="43" spans="2:12" x14ac:dyDescent="0.25">
      <c r="B43" s="38" t="s">
        <v>106</v>
      </c>
      <c r="C43" s="39">
        <v>2.2321428571428571E-4</v>
      </c>
      <c r="D43" s="40">
        <v>1.4940357616679488E-2</v>
      </c>
      <c r="E43" s="41">
        <v>4480</v>
      </c>
      <c r="F43" s="42">
        <v>0</v>
      </c>
      <c r="G43" s="29"/>
      <c r="H43" s="38" t="s">
        <v>106</v>
      </c>
      <c r="I43" s="54">
        <v>-8.1977562884009796E-4</v>
      </c>
      <c r="J43" s="29"/>
      <c r="K43" s="95">
        <f t="shared" si="2"/>
        <v>-5.4857632209128863E-2</v>
      </c>
      <c r="L43" s="95">
        <f t="shared" si="3"/>
        <v>1.2247741060310083E-5</v>
      </c>
    </row>
    <row r="44" spans="2:12" x14ac:dyDescent="0.25">
      <c r="B44" s="38" t="s">
        <v>107</v>
      </c>
      <c r="C44" s="39">
        <v>7.5446428571428567E-2</v>
      </c>
      <c r="D44" s="40">
        <v>0.26413980883602101</v>
      </c>
      <c r="E44" s="41">
        <v>4480</v>
      </c>
      <c r="F44" s="42">
        <v>0</v>
      </c>
      <c r="G44" s="29"/>
      <c r="H44" s="38" t="s">
        <v>107</v>
      </c>
      <c r="I44" s="54">
        <v>-5.9007864179760558E-4</v>
      </c>
      <c r="J44" s="29"/>
      <c r="K44" s="95">
        <f t="shared" si="2"/>
        <v>-2.0654187572172514E-3</v>
      </c>
      <c r="L44" s="95">
        <f t="shared" si="3"/>
        <v>1.6854455334124361E-4</v>
      </c>
    </row>
    <row r="45" spans="2:12" x14ac:dyDescent="0.25">
      <c r="B45" s="38" t="s">
        <v>108</v>
      </c>
      <c r="C45" s="39">
        <v>4.464285714285714E-3</v>
      </c>
      <c r="D45" s="40">
        <v>6.6673443983007813E-2</v>
      </c>
      <c r="E45" s="41">
        <v>4480</v>
      </c>
      <c r="F45" s="42">
        <v>0</v>
      </c>
      <c r="G45" s="29"/>
      <c r="H45" s="38" t="s">
        <v>108</v>
      </c>
      <c r="I45" s="54">
        <v>6.2430906051646473E-3</v>
      </c>
      <c r="J45" s="29"/>
      <c r="K45" s="95">
        <f t="shared" si="2"/>
        <v>9.3218818373129356E-2</v>
      </c>
      <c r="L45" s="95">
        <f t="shared" si="3"/>
        <v>-4.1802160705439175E-4</v>
      </c>
    </row>
    <row r="46" spans="2:12" x14ac:dyDescent="0.25">
      <c r="B46" s="38" t="s">
        <v>109</v>
      </c>
      <c r="C46" s="39">
        <v>0.37075892857142856</v>
      </c>
      <c r="D46" s="40">
        <v>0.48306193417500148</v>
      </c>
      <c r="E46" s="41">
        <v>4480</v>
      </c>
      <c r="F46" s="42">
        <v>0</v>
      </c>
      <c r="G46" s="29"/>
      <c r="H46" s="38" t="s">
        <v>109</v>
      </c>
      <c r="I46" s="54">
        <v>7.5556431262875812E-2</v>
      </c>
      <c r="J46" s="29"/>
      <c r="K46" s="95">
        <f t="shared" si="2"/>
        <v>9.8420526225830585E-2</v>
      </c>
      <c r="L46" s="95">
        <f t="shared" si="3"/>
        <v>-5.7990952132353536E-2</v>
      </c>
    </row>
    <row r="47" spans="2:12" x14ac:dyDescent="0.25">
      <c r="B47" s="38" t="s">
        <v>110</v>
      </c>
      <c r="C47" s="39">
        <v>5.3571428571428572E-3</v>
      </c>
      <c r="D47" s="40">
        <v>7.3004339103174776E-2</v>
      </c>
      <c r="E47" s="41">
        <v>4480</v>
      </c>
      <c r="F47" s="42">
        <v>0</v>
      </c>
      <c r="G47" s="29"/>
      <c r="H47" s="38" t="s">
        <v>110</v>
      </c>
      <c r="I47" s="54">
        <v>-4.2749893670775193E-3</v>
      </c>
      <c r="J47" s="29"/>
      <c r="K47" s="95">
        <f t="shared" si="2"/>
        <v>-5.8244313838879826E-2</v>
      </c>
      <c r="L47" s="95">
        <f t="shared" si="3"/>
        <v>3.1370366520042992E-4</v>
      </c>
    </row>
    <row r="48" spans="2:12" x14ac:dyDescent="0.25">
      <c r="B48" s="38" t="s">
        <v>111</v>
      </c>
      <c r="C48" s="39">
        <v>6.6964285714285715E-4</v>
      </c>
      <c r="D48" s="40">
        <v>2.5871680322207199E-2</v>
      </c>
      <c r="E48" s="41">
        <v>4480</v>
      </c>
      <c r="F48" s="42">
        <v>0</v>
      </c>
      <c r="G48" s="29"/>
      <c r="H48" s="38" t="s">
        <v>111</v>
      </c>
      <c r="I48" s="54">
        <v>-1.903833414342914E-4</v>
      </c>
      <c r="J48" s="29"/>
      <c r="K48" s="95">
        <f t="shared" si="2"/>
        <v>-7.3538266637545391E-3</v>
      </c>
      <c r="L48" s="95">
        <f t="shared" si="3"/>
        <v>4.927737322149569E-6</v>
      </c>
    </row>
    <row r="49" spans="2:12" x14ac:dyDescent="0.25">
      <c r="B49" s="38" t="s">
        <v>112</v>
      </c>
      <c r="C49" s="39">
        <v>0.14933035714285714</v>
      </c>
      <c r="D49" s="40">
        <v>0.35645359164798585</v>
      </c>
      <c r="E49" s="41">
        <v>4480</v>
      </c>
      <c r="F49" s="42">
        <v>0</v>
      </c>
      <c r="G49" s="29"/>
      <c r="H49" s="38" t="s">
        <v>112</v>
      </c>
      <c r="I49" s="54">
        <v>-2.4183715069450912E-2</v>
      </c>
      <c r="J49" s="29"/>
      <c r="K49" s="95">
        <f t="shared" si="2"/>
        <v>-5.7713971027692282E-2</v>
      </c>
      <c r="L49" s="95">
        <f t="shared" si="3"/>
        <v>1.0131368831678336E-2</v>
      </c>
    </row>
    <row r="50" spans="2:12" x14ac:dyDescent="0.25">
      <c r="B50" s="38" t="s">
        <v>113</v>
      </c>
      <c r="C50" s="39">
        <v>0.4642857142857143</v>
      </c>
      <c r="D50" s="40">
        <v>0.49877852905934189</v>
      </c>
      <c r="E50" s="41">
        <v>4480</v>
      </c>
      <c r="F50" s="42">
        <v>0</v>
      </c>
      <c r="G50" s="29"/>
      <c r="H50" s="38" t="s">
        <v>113</v>
      </c>
      <c r="I50" s="54">
        <v>-5.5928083274334753E-2</v>
      </c>
      <c r="J50" s="29"/>
      <c r="K50" s="95">
        <f t="shared" si="2"/>
        <v>-6.0069693134514775E-2</v>
      </c>
      <c r="L50" s="95">
        <f t="shared" si="3"/>
        <v>5.2060400716579483E-2</v>
      </c>
    </row>
    <row r="51" spans="2:12" x14ac:dyDescent="0.25">
      <c r="B51" s="38" t="s">
        <v>114</v>
      </c>
      <c r="C51" s="39">
        <v>4.9107142857142856E-3</v>
      </c>
      <c r="D51" s="40">
        <v>6.9912017373191679E-2</v>
      </c>
      <c r="E51" s="41">
        <v>4480</v>
      </c>
      <c r="F51" s="42">
        <v>0</v>
      </c>
      <c r="G51" s="29"/>
      <c r="H51" s="38" t="s">
        <v>114</v>
      </c>
      <c r="I51" s="54">
        <v>-9.3566472294629691E-4</v>
      </c>
      <c r="J51" s="29"/>
      <c r="K51" s="95">
        <f t="shared" si="2"/>
        <v>-1.33177381487165E-2</v>
      </c>
      <c r="L51" s="95">
        <f t="shared" si="3"/>
        <v>6.5722350666613509E-5</v>
      </c>
    </row>
    <row r="52" spans="2:12" x14ac:dyDescent="0.25">
      <c r="B52" s="38" t="s">
        <v>115</v>
      </c>
      <c r="C52" s="39">
        <v>2.2321428571428571E-4</v>
      </c>
      <c r="D52" s="40">
        <v>1.4940357616679303E-2</v>
      </c>
      <c r="E52" s="41">
        <v>4480</v>
      </c>
      <c r="F52" s="42">
        <v>0</v>
      </c>
      <c r="G52" s="29"/>
      <c r="H52" s="38" t="s">
        <v>115</v>
      </c>
      <c r="I52" s="54">
        <v>-1.0811289833148466E-3</v>
      </c>
      <c r="J52" s="29"/>
      <c r="K52" s="95">
        <f t="shared" si="2"/>
        <v>-7.2346839855719131E-2</v>
      </c>
      <c r="L52" s="95">
        <f t="shared" si="3"/>
        <v>1.6152453640482055E-5</v>
      </c>
    </row>
    <row r="53" spans="2:12" x14ac:dyDescent="0.25">
      <c r="B53" s="38" t="s">
        <v>116</v>
      </c>
      <c r="C53" s="39">
        <v>0.45580357142857142</v>
      </c>
      <c r="D53" s="40">
        <v>0.49809843969306211</v>
      </c>
      <c r="E53" s="41">
        <v>4480</v>
      </c>
      <c r="F53" s="42">
        <v>0</v>
      </c>
      <c r="G53" s="29"/>
      <c r="H53" s="38" t="s">
        <v>116</v>
      </c>
      <c r="I53" s="54">
        <v>7.3195036872442221E-2</v>
      </c>
      <c r="J53" s="29"/>
      <c r="K53" s="95">
        <f t="shared" si="2"/>
        <v>7.9969087395018998E-2</v>
      </c>
      <c r="L53" s="95">
        <f t="shared" si="3"/>
        <v>-6.6979850886230027E-2</v>
      </c>
    </row>
    <row r="54" spans="2:12" x14ac:dyDescent="0.25">
      <c r="B54" s="38" t="s">
        <v>117</v>
      </c>
      <c r="C54" s="39">
        <v>0.38571428571428573</v>
      </c>
      <c r="D54" s="40">
        <v>0.48681790788525281</v>
      </c>
      <c r="E54" s="41">
        <v>4480</v>
      </c>
      <c r="F54" s="42">
        <v>0</v>
      </c>
      <c r="G54" s="29"/>
      <c r="H54" s="38" t="s">
        <v>117</v>
      </c>
      <c r="I54" s="54">
        <v>1.2734438903034948E-2</v>
      </c>
      <c r="J54" s="29"/>
      <c r="K54" s="95">
        <f t="shared" si="2"/>
        <v>1.6068808831540483E-2</v>
      </c>
      <c r="L54" s="95">
        <f t="shared" si="3"/>
        <v>-1.0089717173292861E-2</v>
      </c>
    </row>
    <row r="55" spans="2:12" x14ac:dyDescent="0.25">
      <c r="B55" s="38" t="s">
        <v>118</v>
      </c>
      <c r="C55" s="39">
        <v>0.40446428571428572</v>
      </c>
      <c r="D55" s="40">
        <v>0.49084285222300617</v>
      </c>
      <c r="E55" s="41">
        <v>4480</v>
      </c>
      <c r="F55" s="42">
        <v>0</v>
      </c>
      <c r="G55" s="29"/>
      <c r="H55" s="38" t="s">
        <v>118</v>
      </c>
      <c r="I55" s="54">
        <v>8.2269269151768715E-2</v>
      </c>
      <c r="J55" s="29"/>
      <c r="K55" s="95">
        <f t="shared" si="2"/>
        <v>9.9816647520014276E-2</v>
      </c>
      <c r="L55" s="95">
        <f t="shared" si="3"/>
        <v>-6.7791516231733837E-2</v>
      </c>
    </row>
    <row r="56" spans="2:12" x14ac:dyDescent="0.25">
      <c r="B56" s="38" t="s">
        <v>119</v>
      </c>
      <c r="C56" s="39">
        <v>5.8035714285714288E-3</v>
      </c>
      <c r="D56" s="40">
        <v>7.5968270986405184E-2</v>
      </c>
      <c r="E56" s="41">
        <v>4480</v>
      </c>
      <c r="F56" s="42">
        <v>0</v>
      </c>
      <c r="G56" s="29"/>
      <c r="H56" s="38" t="s">
        <v>119</v>
      </c>
      <c r="I56" s="54">
        <v>8.9606537940107155E-3</v>
      </c>
      <c r="J56" s="29"/>
      <c r="K56" s="95">
        <f t="shared" si="2"/>
        <v>0.1172680368263839</v>
      </c>
      <c r="L56" s="95">
        <f t="shared" si="3"/>
        <v>-6.8454624101616109E-4</v>
      </c>
    </row>
    <row r="57" spans="2:12" x14ac:dyDescent="0.25">
      <c r="B57" s="38" t="s">
        <v>120</v>
      </c>
      <c r="C57" s="39">
        <v>2.5223214285714286E-2</v>
      </c>
      <c r="D57" s="40">
        <v>0.15681993860029803</v>
      </c>
      <c r="E57" s="41">
        <v>4480</v>
      </c>
      <c r="F57" s="42">
        <v>0</v>
      </c>
      <c r="G57" s="29"/>
      <c r="H57" s="38" t="s">
        <v>120</v>
      </c>
      <c r="I57" s="54">
        <v>3.962658530498419E-2</v>
      </c>
      <c r="J57" s="29"/>
      <c r="K57" s="95">
        <f t="shared" si="2"/>
        <v>0.24631482321184908</v>
      </c>
      <c r="L57" s="95">
        <f t="shared" si="3"/>
        <v>-6.3736146148245815E-3</v>
      </c>
    </row>
    <row r="58" spans="2:12" x14ac:dyDescent="0.25">
      <c r="B58" s="38" t="s">
        <v>121</v>
      </c>
      <c r="C58" s="39">
        <v>9.6428571428571433E-2</v>
      </c>
      <c r="D58" s="40">
        <v>0.29521103479799365</v>
      </c>
      <c r="E58" s="41">
        <v>4480</v>
      </c>
      <c r="F58" s="42">
        <v>0</v>
      </c>
      <c r="G58" s="29"/>
      <c r="H58" s="38" t="s">
        <v>121</v>
      </c>
      <c r="I58" s="54">
        <v>6.2642975566804399E-2</v>
      </c>
      <c r="J58" s="29"/>
      <c r="K58" s="95">
        <f t="shared" si="2"/>
        <v>0.19173539011370055</v>
      </c>
      <c r="L58" s="95">
        <f t="shared" si="3"/>
        <v>-2.0461879577351447E-2</v>
      </c>
    </row>
    <row r="59" spans="2:12" x14ac:dyDescent="0.25">
      <c r="B59" s="38" t="s">
        <v>122</v>
      </c>
      <c r="C59" s="39">
        <v>6.4955357142857148E-2</v>
      </c>
      <c r="D59" s="40">
        <v>0.24647458069021858</v>
      </c>
      <c r="E59" s="41">
        <v>4480</v>
      </c>
      <c r="F59" s="42">
        <v>0</v>
      </c>
      <c r="G59" s="29"/>
      <c r="H59" s="38" t="s">
        <v>122</v>
      </c>
      <c r="I59" s="54">
        <v>1.1752203121589675E-2</v>
      </c>
      <c r="J59" s="29"/>
      <c r="K59" s="95">
        <f t="shared" si="2"/>
        <v>4.4584048139320001E-2</v>
      </c>
      <c r="L59" s="95">
        <f t="shared" si="3"/>
        <v>-3.0971492023256432E-3</v>
      </c>
    </row>
    <row r="60" spans="2:12" x14ac:dyDescent="0.25">
      <c r="B60" s="38" t="s">
        <v>123</v>
      </c>
      <c r="C60" s="39">
        <v>0.29084821428571428</v>
      </c>
      <c r="D60" s="40">
        <v>0.45420433726721482</v>
      </c>
      <c r="E60" s="41">
        <v>4480</v>
      </c>
      <c r="F60" s="42">
        <v>0</v>
      </c>
      <c r="G60" s="29"/>
      <c r="H60" s="38" t="s">
        <v>123</v>
      </c>
      <c r="I60" s="54">
        <v>6.673049128581332E-2</v>
      </c>
      <c r="J60" s="29"/>
      <c r="K60" s="95">
        <f t="shared" si="2"/>
        <v>0.10418669126245238</v>
      </c>
      <c r="L60" s="95">
        <f t="shared" si="3"/>
        <v>-4.2730644858349202E-2</v>
      </c>
    </row>
    <row r="61" spans="2:12" x14ac:dyDescent="0.25">
      <c r="B61" s="38" t="s">
        <v>124</v>
      </c>
      <c r="C61" s="39">
        <v>0.15066964285714285</v>
      </c>
      <c r="D61" s="40">
        <v>0.35776650529203591</v>
      </c>
      <c r="E61" s="41">
        <v>4480</v>
      </c>
      <c r="F61" s="42">
        <v>0</v>
      </c>
      <c r="G61" s="29"/>
      <c r="H61" s="38" t="s">
        <v>124</v>
      </c>
      <c r="I61" s="54">
        <v>1.327157249986162E-2</v>
      </c>
      <c r="J61" s="29"/>
      <c r="K61" s="95">
        <f t="shared" si="2"/>
        <v>3.150644133651858E-2</v>
      </c>
      <c r="L61" s="95">
        <f t="shared" si="3"/>
        <v>-5.5891847311826635E-3</v>
      </c>
    </row>
    <row r="62" spans="2:12" x14ac:dyDescent="0.25">
      <c r="B62" s="38" t="s">
        <v>125</v>
      </c>
      <c r="C62" s="39">
        <v>2.7678571428571427E-2</v>
      </c>
      <c r="D62" s="40">
        <v>0.16406851221606056</v>
      </c>
      <c r="E62" s="41">
        <v>4480</v>
      </c>
      <c r="F62" s="42">
        <v>0</v>
      </c>
      <c r="G62" s="29"/>
      <c r="H62" s="38" t="s">
        <v>125</v>
      </c>
      <c r="I62" s="54">
        <v>2.6383502464982844E-2</v>
      </c>
      <c r="J62" s="29"/>
      <c r="K62" s="95">
        <f t="shared" si="2"/>
        <v>0.15635690517926659</v>
      </c>
      <c r="L62" s="95">
        <f t="shared" si="3"/>
        <v>-4.4509311850847244E-3</v>
      </c>
    </row>
    <row r="63" spans="2:12" x14ac:dyDescent="0.25">
      <c r="B63" s="38" t="s">
        <v>126</v>
      </c>
      <c r="C63" s="39">
        <v>6.0267857142857146E-3</v>
      </c>
      <c r="D63" s="40">
        <v>7.7406724667985011E-2</v>
      </c>
      <c r="E63" s="41">
        <v>4480</v>
      </c>
      <c r="F63" s="42">
        <v>0</v>
      </c>
      <c r="G63" s="29"/>
      <c r="H63" s="38" t="s">
        <v>126</v>
      </c>
      <c r="I63" s="54">
        <v>1.823846346700618E-2</v>
      </c>
      <c r="J63" s="29"/>
      <c r="K63" s="95">
        <f t="shared" si="2"/>
        <v>0.23419856909965045</v>
      </c>
      <c r="L63" s="95">
        <f t="shared" si="3"/>
        <v>-1.4200227634607145E-3</v>
      </c>
    </row>
    <row r="64" spans="2:12" x14ac:dyDescent="0.25">
      <c r="B64" s="38" t="s">
        <v>127</v>
      </c>
      <c r="C64" s="39">
        <v>4.2410714285714282E-3</v>
      </c>
      <c r="D64" s="40">
        <v>6.4992519608136026E-2</v>
      </c>
      <c r="E64" s="41">
        <v>4480</v>
      </c>
      <c r="F64" s="42">
        <v>0</v>
      </c>
      <c r="G64" s="29"/>
      <c r="H64" s="38" t="s">
        <v>127</v>
      </c>
      <c r="I64" s="54">
        <v>1.0344732371467796E-2</v>
      </c>
      <c r="J64" s="29"/>
      <c r="K64" s="95">
        <f t="shared" si="2"/>
        <v>0.15849300326681662</v>
      </c>
      <c r="L64" s="95">
        <f t="shared" si="3"/>
        <v>-6.7504305359101439E-4</v>
      </c>
    </row>
    <row r="65" spans="2:12" x14ac:dyDescent="0.25">
      <c r="B65" s="38" t="s">
        <v>128</v>
      </c>
      <c r="C65" s="39">
        <v>0.11897321428571428</v>
      </c>
      <c r="D65" s="40">
        <v>0.32379312963423657</v>
      </c>
      <c r="E65" s="41">
        <v>4480</v>
      </c>
      <c r="F65" s="42">
        <v>0</v>
      </c>
      <c r="G65" s="29"/>
      <c r="H65" s="38" t="s">
        <v>128</v>
      </c>
      <c r="I65" s="54">
        <v>4.6364992670643701E-2</v>
      </c>
      <c r="J65" s="29"/>
      <c r="K65" s="95">
        <f t="shared" si="2"/>
        <v>0.12615709452645671</v>
      </c>
      <c r="L65" s="95">
        <f t="shared" si="3"/>
        <v>-1.7036161992044951E-2</v>
      </c>
    </row>
    <row r="66" spans="2:12" x14ac:dyDescent="0.25">
      <c r="B66" s="38" t="s">
        <v>129</v>
      </c>
      <c r="C66" s="39">
        <v>0.33169642857142856</v>
      </c>
      <c r="D66" s="40">
        <v>0.47087514234102706</v>
      </c>
      <c r="E66" s="41">
        <v>4480</v>
      </c>
      <c r="F66" s="42">
        <v>0</v>
      </c>
      <c r="G66" s="29"/>
      <c r="H66" s="38" t="s">
        <v>129</v>
      </c>
      <c r="I66" s="54">
        <v>7.9056020597253238E-2</v>
      </c>
      <c r="J66" s="29"/>
      <c r="K66" s="95">
        <f t="shared" si="0"/>
        <v>0.11220261202450758</v>
      </c>
      <c r="L66" s="95">
        <f t="shared" si="1"/>
        <v>-5.5689071966739563E-2</v>
      </c>
    </row>
    <row r="67" spans="2:12" x14ac:dyDescent="0.25">
      <c r="B67" s="38" t="s">
        <v>130</v>
      </c>
      <c r="C67" s="39">
        <v>8.4821428571428565E-3</v>
      </c>
      <c r="D67" s="40">
        <v>9.1717358252074707E-2</v>
      </c>
      <c r="E67" s="41">
        <v>4480</v>
      </c>
      <c r="F67" s="42">
        <v>0</v>
      </c>
      <c r="G67" s="29"/>
      <c r="H67" s="38" t="s">
        <v>130</v>
      </c>
      <c r="I67" s="54">
        <v>2.5066405042064015E-2</v>
      </c>
      <c r="J67" s="29"/>
      <c r="K67" s="95">
        <f t="shared" si="0"/>
        <v>0.2709823820402068</v>
      </c>
      <c r="L67" s="95">
        <f t="shared" si="1"/>
        <v>-2.3181743623430567E-3</v>
      </c>
    </row>
    <row r="68" spans="2:12" x14ac:dyDescent="0.25">
      <c r="B68" s="38" t="s">
        <v>131</v>
      </c>
      <c r="C68" s="39">
        <v>0.21049107142857143</v>
      </c>
      <c r="D68" s="40">
        <v>0.40770293515221295</v>
      </c>
      <c r="E68" s="41">
        <v>4480</v>
      </c>
      <c r="F68" s="42">
        <v>0</v>
      </c>
      <c r="G68" s="29"/>
      <c r="H68" s="38" t="s">
        <v>131</v>
      </c>
      <c r="I68" s="54">
        <v>-6.2269193727475507E-3</v>
      </c>
      <c r="J68" s="29"/>
      <c r="K68" s="95">
        <f t="shared" si="0"/>
        <v>-1.2058310152815456E-2</v>
      </c>
      <c r="L68" s="95">
        <f t="shared" si="1"/>
        <v>3.2148675357944511E-3</v>
      </c>
    </row>
    <row r="69" spans="2:12" x14ac:dyDescent="0.25">
      <c r="B69" s="38" t="s">
        <v>132</v>
      </c>
      <c r="C69" s="39">
        <v>0.16183035714285715</v>
      </c>
      <c r="D69" s="40">
        <v>0.36833622749319145</v>
      </c>
      <c r="E69" s="41">
        <v>4480</v>
      </c>
      <c r="F69" s="42">
        <v>0</v>
      </c>
      <c r="G69" s="29"/>
      <c r="H69" s="38" t="s">
        <v>132</v>
      </c>
      <c r="I69" s="54">
        <v>-9.4951546320963653E-3</v>
      </c>
      <c r="J69" s="29"/>
      <c r="K69" s="95">
        <f t="shared" si="0"/>
        <v>-2.1606754298977193E-2</v>
      </c>
      <c r="L69" s="95">
        <f t="shared" si="1"/>
        <v>4.1717435064603106E-3</v>
      </c>
    </row>
    <row r="70" spans="2:12" x14ac:dyDescent="0.25">
      <c r="B70" s="38" t="s">
        <v>133</v>
      </c>
      <c r="C70" s="39">
        <v>0.1767857142857143</v>
      </c>
      <c r="D70" s="40">
        <v>0.38152983854694378</v>
      </c>
      <c r="E70" s="41">
        <v>4480</v>
      </c>
      <c r="F70" s="42">
        <v>0</v>
      </c>
      <c r="G70" s="29"/>
      <c r="H70" s="38" t="s">
        <v>133</v>
      </c>
      <c r="I70" s="54">
        <v>5.8397872931750666E-2</v>
      </c>
      <c r="J70" s="29"/>
      <c r="K70" s="95">
        <f t="shared" si="0"/>
        <v>0.1260031546571414</v>
      </c>
      <c r="L70" s="95">
        <f t="shared" si="1"/>
        <v>-2.7059245794049891E-2</v>
      </c>
    </row>
    <row r="71" spans="2:12" x14ac:dyDescent="0.25">
      <c r="B71" s="38" t="s">
        <v>134</v>
      </c>
      <c r="C71" s="39">
        <v>0.37232142857142858</v>
      </c>
      <c r="D71" s="40">
        <v>0.48347736122525042</v>
      </c>
      <c r="E71" s="41">
        <v>4480</v>
      </c>
      <c r="F71" s="42">
        <v>0</v>
      </c>
      <c r="G71" s="29"/>
      <c r="H71" s="38" t="s">
        <v>134</v>
      </c>
      <c r="I71" s="54">
        <v>3.1129020543498555E-2</v>
      </c>
      <c r="J71" s="29"/>
      <c r="K71" s="95">
        <f t="shared" si="0"/>
        <v>4.0413514078916024E-2</v>
      </c>
      <c r="L71" s="95">
        <f t="shared" si="1"/>
        <v>-2.3972169802145067E-2</v>
      </c>
    </row>
    <row r="72" spans="2:12" x14ac:dyDescent="0.25">
      <c r="B72" s="38" t="s">
        <v>135</v>
      </c>
      <c r="C72" s="39">
        <v>0.24151785714285715</v>
      </c>
      <c r="D72" s="40">
        <v>0.42805125966938085</v>
      </c>
      <c r="E72" s="41">
        <v>4480</v>
      </c>
      <c r="F72" s="42">
        <v>0</v>
      </c>
      <c r="G72" s="29"/>
      <c r="H72" s="38" t="s">
        <v>135</v>
      </c>
      <c r="I72" s="54">
        <v>7.956699762668315E-2</v>
      </c>
      <c r="J72" s="29"/>
      <c r="K72" s="95">
        <f t="shared" ref="K72:K103" si="4">((1-C72)/D72)*I72</f>
        <v>0.1409881305038308</v>
      </c>
      <c r="L72" s="95">
        <f t="shared" ref="L72:L103" si="5">((0-C72)/D72)*I72</f>
        <v>-4.489380729992494E-2</v>
      </c>
    </row>
    <row r="73" spans="2:12" x14ac:dyDescent="0.25">
      <c r="B73" s="38" t="s">
        <v>136</v>
      </c>
      <c r="C73" s="39">
        <v>1.0044642857142858E-2</v>
      </c>
      <c r="D73" s="40">
        <v>9.9729474525730999E-2</v>
      </c>
      <c r="E73" s="41">
        <v>4480</v>
      </c>
      <c r="F73" s="42">
        <v>0</v>
      </c>
      <c r="G73" s="29"/>
      <c r="H73" s="38" t="s">
        <v>136</v>
      </c>
      <c r="I73" s="54">
        <v>3.074920005698514E-2</v>
      </c>
      <c r="J73" s="29"/>
      <c r="K73" s="95">
        <f t="shared" si="4"/>
        <v>0.30522907564720037</v>
      </c>
      <c r="L73" s="95">
        <f t="shared" si="5"/>
        <v>-3.0970255702647163E-3</v>
      </c>
    </row>
    <row r="74" spans="2:12" x14ac:dyDescent="0.25">
      <c r="B74" s="38" t="s">
        <v>137</v>
      </c>
      <c r="C74" s="39">
        <v>4.2633928571428573E-2</v>
      </c>
      <c r="D74" s="40">
        <v>0.20205293741036284</v>
      </c>
      <c r="E74" s="41">
        <v>4480</v>
      </c>
      <c r="F74" s="42">
        <v>0</v>
      </c>
      <c r="G74" s="29"/>
      <c r="H74" s="38" t="s">
        <v>137</v>
      </c>
      <c r="I74" s="54">
        <v>1.9999566212847507E-2</v>
      </c>
      <c r="J74" s="29"/>
      <c r="K74" s="95">
        <f t="shared" si="4"/>
        <v>9.4761830146436701E-2</v>
      </c>
      <c r="L74" s="95">
        <f t="shared" si="5"/>
        <v>-4.2199835761178384E-3</v>
      </c>
    </row>
    <row r="75" spans="2:12" x14ac:dyDescent="0.25">
      <c r="B75" s="38" t="s">
        <v>138</v>
      </c>
      <c r="C75" s="39">
        <v>1.8749999999999999E-2</v>
      </c>
      <c r="D75" s="40">
        <v>0.13565598111025212</v>
      </c>
      <c r="E75" s="41">
        <v>4480</v>
      </c>
      <c r="F75" s="42">
        <v>0</v>
      </c>
      <c r="G75" s="29"/>
      <c r="H75" s="38" t="s">
        <v>138</v>
      </c>
      <c r="I75" s="54">
        <v>1.2621129916737471E-2</v>
      </c>
      <c r="J75" s="29"/>
      <c r="K75" s="95">
        <f t="shared" si="4"/>
        <v>9.1293311429691854E-2</v>
      </c>
      <c r="L75" s="95">
        <f t="shared" si="5"/>
        <v>-1.7444581801851948E-3</v>
      </c>
    </row>
    <row r="76" spans="2:12" x14ac:dyDescent="0.25">
      <c r="B76" s="38" t="s">
        <v>139</v>
      </c>
      <c r="C76" s="39">
        <v>1.9196428571428573E-2</v>
      </c>
      <c r="D76" s="40">
        <v>0.13723020550090806</v>
      </c>
      <c r="E76" s="41">
        <v>4480</v>
      </c>
      <c r="F76" s="42">
        <v>0</v>
      </c>
      <c r="G76" s="29"/>
      <c r="H76" s="38" t="s">
        <v>139</v>
      </c>
      <c r="I76" s="54">
        <v>4.1700968822495146E-2</v>
      </c>
      <c r="J76" s="29"/>
      <c r="K76" s="95">
        <f t="shared" si="4"/>
        <v>0.29804268676741219</v>
      </c>
      <c r="L76" s="95">
        <f t="shared" si="5"/>
        <v>-5.8333343336361967E-3</v>
      </c>
    </row>
    <row r="77" spans="2:12" x14ac:dyDescent="0.25">
      <c r="B77" s="38" t="s">
        <v>140</v>
      </c>
      <c r="C77" s="39">
        <v>3.3258928571428571E-2</v>
      </c>
      <c r="D77" s="40">
        <v>0.17933195700197016</v>
      </c>
      <c r="E77" s="41">
        <v>4480</v>
      </c>
      <c r="F77" s="42">
        <v>0</v>
      </c>
      <c r="G77" s="29"/>
      <c r="H77" s="38" t="s">
        <v>140</v>
      </c>
      <c r="I77" s="54">
        <v>4.9326882313234087E-2</v>
      </c>
      <c r="J77" s="29"/>
      <c r="K77" s="95">
        <f t="shared" si="4"/>
        <v>0.26591090542330437</v>
      </c>
      <c r="L77" s="95">
        <f t="shared" si="5"/>
        <v>-9.1481701473267937E-3</v>
      </c>
    </row>
    <row r="78" spans="2:12" x14ac:dyDescent="0.25">
      <c r="B78" s="38" t="s">
        <v>141</v>
      </c>
      <c r="C78" s="39">
        <v>0.35714285714285715</v>
      </c>
      <c r="D78" s="40">
        <v>0.47921091009536015</v>
      </c>
      <c r="E78" s="41">
        <v>4480</v>
      </c>
      <c r="F78" s="42">
        <v>0</v>
      </c>
      <c r="G78" s="29"/>
      <c r="H78" s="38" t="s">
        <v>141</v>
      </c>
      <c r="I78" s="54">
        <v>8.4253932022494968E-2</v>
      </c>
      <c r="J78" s="29"/>
      <c r="K78" s="95">
        <f t="shared" si="4"/>
        <v>0.11302589501495883</v>
      </c>
      <c r="L78" s="95">
        <f t="shared" si="5"/>
        <v>-6.2792163897199341E-2</v>
      </c>
    </row>
    <row r="79" spans="2:12" x14ac:dyDescent="0.25">
      <c r="B79" s="38" t="s">
        <v>142</v>
      </c>
      <c r="C79" s="39">
        <v>0.734375</v>
      </c>
      <c r="D79" s="40">
        <v>0.44171473955583557</v>
      </c>
      <c r="E79" s="41">
        <v>4480</v>
      </c>
      <c r="F79" s="42">
        <v>0</v>
      </c>
      <c r="G79" s="29"/>
      <c r="H79" s="38" t="s">
        <v>142</v>
      </c>
      <c r="I79" s="54">
        <v>-9.9754225658074992E-3</v>
      </c>
      <c r="J79" s="29"/>
      <c r="K79" s="95">
        <f t="shared" si="4"/>
        <v>-5.9987167774999623E-3</v>
      </c>
      <c r="L79" s="95">
        <f t="shared" si="5"/>
        <v>1.6584687561323423E-2</v>
      </c>
    </row>
    <row r="80" spans="2:12" x14ac:dyDescent="0.25">
      <c r="B80" s="38" t="s">
        <v>143</v>
      </c>
      <c r="C80" s="39">
        <v>0.76852678571428568</v>
      </c>
      <c r="D80" s="40">
        <v>0.42182114996747672</v>
      </c>
      <c r="E80" s="41">
        <v>4480</v>
      </c>
      <c r="F80" s="42">
        <v>0</v>
      </c>
      <c r="G80" s="29"/>
      <c r="H80" s="38" t="s">
        <v>143</v>
      </c>
      <c r="I80" s="54">
        <v>-5.4936691274685083E-2</v>
      </c>
      <c r="J80" s="29"/>
      <c r="K80" s="95">
        <f t="shared" si="4"/>
        <v>-3.0146360637805316E-2</v>
      </c>
      <c r="L80" s="95">
        <f t="shared" si="5"/>
        <v>0.10009056863641627</v>
      </c>
    </row>
    <row r="81" spans="2:12" x14ac:dyDescent="0.25">
      <c r="B81" s="38" t="s">
        <v>144</v>
      </c>
      <c r="C81" s="39">
        <v>1.5178571428571428E-2</v>
      </c>
      <c r="D81" s="40">
        <v>0.12227640733505922</v>
      </c>
      <c r="E81" s="41">
        <v>4480</v>
      </c>
      <c r="F81" s="42">
        <v>0</v>
      </c>
      <c r="G81" s="29"/>
      <c r="H81" s="38" t="s">
        <v>144</v>
      </c>
      <c r="I81" s="54">
        <v>1.0602926854996247E-3</v>
      </c>
      <c r="J81" s="29"/>
      <c r="K81" s="95">
        <f t="shared" si="4"/>
        <v>8.5396601028380325E-3</v>
      </c>
      <c r="L81" s="95">
        <f t="shared" si="5"/>
        <v>-1.3161760811264419E-4</v>
      </c>
    </row>
    <row r="82" spans="2:12" x14ac:dyDescent="0.25">
      <c r="B82" s="38" t="s">
        <v>145</v>
      </c>
      <c r="C82" s="39">
        <v>0.35714285714285715</v>
      </c>
      <c r="D82" s="40">
        <v>0.47921091009536021</v>
      </c>
      <c r="E82" s="41">
        <v>4480</v>
      </c>
      <c r="F82" s="42">
        <v>0</v>
      </c>
      <c r="G82" s="29"/>
      <c r="H82" s="38" t="s">
        <v>145</v>
      </c>
      <c r="I82" s="54">
        <v>4.6005441801757883E-2</v>
      </c>
      <c r="J82" s="29"/>
      <c r="K82" s="95">
        <f t="shared" si="4"/>
        <v>6.1715888034922652E-2</v>
      </c>
      <c r="L82" s="95">
        <f t="shared" si="5"/>
        <v>-3.4286604463845925E-2</v>
      </c>
    </row>
    <row r="83" spans="2:12" x14ac:dyDescent="0.25">
      <c r="B83" s="38" t="s">
        <v>146</v>
      </c>
      <c r="C83" s="39">
        <v>1.5401785714285715E-2</v>
      </c>
      <c r="D83" s="40">
        <v>0.1231582576023795</v>
      </c>
      <c r="E83" s="41">
        <v>4480</v>
      </c>
      <c r="F83" s="42">
        <v>0</v>
      </c>
      <c r="G83" s="29"/>
      <c r="H83" s="38" t="s">
        <v>146</v>
      </c>
      <c r="I83" s="54">
        <v>1.7152457590915018E-2</v>
      </c>
      <c r="J83" s="29"/>
      <c r="K83" s="95">
        <f t="shared" si="4"/>
        <v>0.13712664861783558</v>
      </c>
      <c r="L83" s="95">
        <f t="shared" si="5"/>
        <v>-2.1450325900318873E-3</v>
      </c>
    </row>
    <row r="84" spans="2:12" x14ac:dyDescent="0.25">
      <c r="B84" s="38" t="s">
        <v>147</v>
      </c>
      <c r="C84" s="39">
        <v>2.2098214285714287E-2</v>
      </c>
      <c r="D84" s="40">
        <v>0.14701941342111666</v>
      </c>
      <c r="E84" s="41">
        <v>4480</v>
      </c>
      <c r="F84" s="42">
        <v>0</v>
      </c>
      <c r="G84" s="29"/>
      <c r="H84" s="38" t="s">
        <v>147</v>
      </c>
      <c r="I84" s="54">
        <v>5.5576278200362254E-3</v>
      </c>
      <c r="J84" s="29"/>
      <c r="K84" s="95">
        <f t="shared" si="4"/>
        <v>3.6966642996877894E-2</v>
      </c>
      <c r="L84" s="95">
        <f t="shared" si="5"/>
        <v>-8.353566894980396E-4</v>
      </c>
    </row>
    <row r="85" spans="2:12" x14ac:dyDescent="0.25">
      <c r="B85" s="38" t="s">
        <v>148</v>
      </c>
      <c r="C85" s="39">
        <v>3.1473214285714285E-2</v>
      </c>
      <c r="D85" s="40">
        <v>0.17461230412130335</v>
      </c>
      <c r="E85" s="41">
        <v>4480</v>
      </c>
      <c r="F85" s="42">
        <v>0</v>
      </c>
      <c r="G85" s="29"/>
      <c r="H85" s="38" t="s">
        <v>148</v>
      </c>
      <c r="I85" s="54">
        <v>3.3492604094620293E-2</v>
      </c>
      <c r="J85" s="29"/>
      <c r="K85" s="95">
        <f t="shared" si="4"/>
        <v>0.18577433218239117</v>
      </c>
      <c r="L85" s="95">
        <f t="shared" si="5"/>
        <v>-6.0369165332374167E-3</v>
      </c>
    </row>
    <row r="86" spans="2:12" x14ac:dyDescent="0.25">
      <c r="B86" s="38" t="s">
        <v>149</v>
      </c>
      <c r="C86" s="39">
        <v>1.2946428571428572E-2</v>
      </c>
      <c r="D86" s="40">
        <v>0.1130560551689825</v>
      </c>
      <c r="E86" s="41">
        <v>4480</v>
      </c>
      <c r="F86" s="42">
        <v>0</v>
      </c>
      <c r="G86" s="29"/>
      <c r="H86" s="38" t="s">
        <v>149</v>
      </c>
      <c r="I86" s="54">
        <v>3.4414173082107967E-3</v>
      </c>
      <c r="J86" s="29"/>
      <c r="K86" s="95">
        <f t="shared" si="4"/>
        <v>3.0045832041179464E-2</v>
      </c>
      <c r="L86" s="95">
        <f t="shared" si="5"/>
        <v>-3.940882538191789E-4</v>
      </c>
    </row>
    <row r="87" spans="2:12" x14ac:dyDescent="0.25">
      <c r="B87" s="38" t="s">
        <v>150</v>
      </c>
      <c r="C87" s="39">
        <v>8.4375000000000006E-2</v>
      </c>
      <c r="D87" s="40">
        <v>0.27798040908770172</v>
      </c>
      <c r="E87" s="41">
        <v>4480</v>
      </c>
      <c r="F87" s="42">
        <v>0</v>
      </c>
      <c r="G87" s="29"/>
      <c r="H87" s="38" t="s">
        <v>150</v>
      </c>
      <c r="I87" s="54">
        <v>-7.6853786979705968E-3</v>
      </c>
      <c r="J87" s="29"/>
      <c r="K87" s="95">
        <f t="shared" si="4"/>
        <v>-2.5314463322878289E-2</v>
      </c>
      <c r="L87" s="95">
        <f t="shared" si="5"/>
        <v>2.3327321150775219E-3</v>
      </c>
    </row>
    <row r="88" spans="2:12" x14ac:dyDescent="0.25">
      <c r="B88" s="38" t="s">
        <v>151</v>
      </c>
      <c r="C88" s="39">
        <v>2.9464285714285714E-2</v>
      </c>
      <c r="D88" s="40">
        <v>0.16912281358249664</v>
      </c>
      <c r="E88" s="41">
        <v>4480</v>
      </c>
      <c r="F88" s="42">
        <v>0</v>
      </c>
      <c r="G88" s="29"/>
      <c r="H88" s="38" t="s">
        <v>151</v>
      </c>
      <c r="I88" s="54">
        <v>1.0461064587892463E-2</v>
      </c>
      <c r="J88" s="29"/>
      <c r="K88" s="95">
        <f t="shared" si="4"/>
        <v>6.0032331398310948E-2</v>
      </c>
      <c r="L88" s="95">
        <f t="shared" si="5"/>
        <v>-1.8225086809054842E-3</v>
      </c>
    </row>
    <row r="89" spans="2:12" x14ac:dyDescent="0.25">
      <c r="B89" s="38" t="s">
        <v>152</v>
      </c>
      <c r="C89" s="39">
        <v>0.85312500000000002</v>
      </c>
      <c r="D89" s="40">
        <v>0.3540207761981069</v>
      </c>
      <c r="E89" s="41">
        <v>4480</v>
      </c>
      <c r="F89" s="42">
        <v>0</v>
      </c>
      <c r="G89" s="29"/>
      <c r="H89" s="38" t="s">
        <v>152</v>
      </c>
      <c r="I89" s="54">
        <v>3.9449679690884275E-2</v>
      </c>
      <c r="J89" s="29"/>
      <c r="K89" s="95">
        <f t="shared" si="4"/>
        <v>1.636675611760215E-2</v>
      </c>
      <c r="L89" s="95">
        <f t="shared" si="5"/>
        <v>-9.5066477023518878E-2</v>
      </c>
    </row>
    <row r="90" spans="2:12" x14ac:dyDescent="0.25">
      <c r="B90" s="38" t="s">
        <v>153</v>
      </c>
      <c r="C90" s="39">
        <v>0.15223214285714284</v>
      </c>
      <c r="D90" s="40">
        <v>0.35928586313899719</v>
      </c>
      <c r="E90" s="41">
        <v>4480</v>
      </c>
      <c r="F90" s="42">
        <v>0</v>
      </c>
      <c r="G90" s="29"/>
      <c r="H90" s="38" t="s">
        <v>153</v>
      </c>
      <c r="I90" s="54">
        <v>5.0065797198713589E-2</v>
      </c>
      <c r="J90" s="29"/>
      <c r="K90" s="95">
        <f t="shared" si="4"/>
        <v>0.1181348278957524</v>
      </c>
      <c r="L90" s="95">
        <f t="shared" si="5"/>
        <v>-2.1213257668484232E-2</v>
      </c>
    </row>
    <row r="91" spans="2:12" x14ac:dyDescent="0.25">
      <c r="B91" s="38" t="s">
        <v>154</v>
      </c>
      <c r="C91" s="39">
        <v>0.42656250000000001</v>
      </c>
      <c r="D91" s="40">
        <v>0.49463273804499319</v>
      </c>
      <c r="E91" s="41">
        <v>4480</v>
      </c>
      <c r="F91" s="42">
        <v>0</v>
      </c>
      <c r="G91" s="29"/>
      <c r="H91" s="38" t="s">
        <v>154</v>
      </c>
      <c r="I91" s="54">
        <v>-6.9852568774796647E-2</v>
      </c>
      <c r="J91" s="29"/>
      <c r="K91" s="95">
        <f t="shared" si="4"/>
        <v>-8.0981462256454681E-2</v>
      </c>
      <c r="L91" s="95">
        <f t="shared" si="5"/>
        <v>6.0239616337907712E-2</v>
      </c>
    </row>
    <row r="92" spans="2:12" x14ac:dyDescent="0.25">
      <c r="B92" s="38" t="s">
        <v>155</v>
      </c>
      <c r="C92" s="39">
        <v>3.5714285714285712E-2</v>
      </c>
      <c r="D92" s="40">
        <v>0.18559758741203145</v>
      </c>
      <c r="E92" s="41">
        <v>4480</v>
      </c>
      <c r="F92" s="42">
        <v>0</v>
      </c>
      <c r="G92" s="29"/>
      <c r="H92" s="38" t="s">
        <v>155</v>
      </c>
      <c r="I92" s="54">
        <v>1.2676680315963732E-2</v>
      </c>
      <c r="J92" s="29"/>
      <c r="K92" s="95">
        <f t="shared" si="4"/>
        <v>6.5862611166993643E-2</v>
      </c>
      <c r="L92" s="95">
        <f t="shared" si="5"/>
        <v>-2.4393559691479128E-3</v>
      </c>
    </row>
    <row r="93" spans="2:12" x14ac:dyDescent="0.25">
      <c r="B93" s="38" t="s">
        <v>156</v>
      </c>
      <c r="C93" s="39">
        <v>1.7857142857142857E-3</v>
      </c>
      <c r="D93" s="40">
        <v>4.222467861566466E-2</v>
      </c>
      <c r="E93" s="41">
        <v>4480</v>
      </c>
      <c r="F93" s="42">
        <v>0</v>
      </c>
      <c r="G93" s="29"/>
      <c r="H93" s="38" t="s">
        <v>156</v>
      </c>
      <c r="I93" s="54">
        <v>4.722629187920842E-3</v>
      </c>
      <c r="J93" s="29"/>
      <c r="K93" s="95">
        <f t="shared" si="4"/>
        <v>0.11164551338384732</v>
      </c>
      <c r="L93" s="95">
        <f t="shared" si="5"/>
        <v>-1.9972363753818838E-4</v>
      </c>
    </row>
    <row r="94" spans="2:12" x14ac:dyDescent="0.25">
      <c r="B94" s="38" t="s">
        <v>157</v>
      </c>
      <c r="C94" s="39">
        <v>1.7410714285714286E-2</v>
      </c>
      <c r="D94" s="40">
        <v>0.13081055317857998</v>
      </c>
      <c r="E94" s="41">
        <v>4480</v>
      </c>
      <c r="F94" s="42">
        <v>0</v>
      </c>
      <c r="G94" s="29"/>
      <c r="H94" s="38" t="s">
        <v>157</v>
      </c>
      <c r="I94" s="54">
        <v>1.3519407517816304E-2</v>
      </c>
      <c r="J94" s="29"/>
      <c r="K94" s="95">
        <f t="shared" si="4"/>
        <v>0.10155163060946909</v>
      </c>
      <c r="L94" s="95">
        <f t="shared" si="5"/>
        <v>-1.7994155355607882E-3</v>
      </c>
    </row>
    <row r="95" spans="2:12" x14ac:dyDescent="0.25">
      <c r="B95" s="38" t="s">
        <v>158</v>
      </c>
      <c r="C95" s="39">
        <v>4.9776785714285711E-2</v>
      </c>
      <c r="D95" s="40">
        <v>0.21750774124320282</v>
      </c>
      <c r="E95" s="41">
        <v>4480</v>
      </c>
      <c r="F95" s="42">
        <v>0</v>
      </c>
      <c r="G95" s="29"/>
      <c r="H95" s="38" t="s">
        <v>158</v>
      </c>
      <c r="I95" s="54">
        <v>4.4980054948640297E-2</v>
      </c>
      <c r="J95" s="29"/>
      <c r="K95" s="95">
        <f t="shared" si="4"/>
        <v>0.19650377567138985</v>
      </c>
      <c r="L95" s="95">
        <f t="shared" si="5"/>
        <v>-1.0293714346892162E-2</v>
      </c>
    </row>
    <row r="96" spans="2:12" x14ac:dyDescent="0.25">
      <c r="B96" s="38" t="s">
        <v>159</v>
      </c>
      <c r="C96" s="39">
        <v>0.45468750000000002</v>
      </c>
      <c r="D96" s="40">
        <v>0.4979981274695231</v>
      </c>
      <c r="E96" s="41">
        <v>4480</v>
      </c>
      <c r="F96" s="42">
        <v>0</v>
      </c>
      <c r="G96" s="29"/>
      <c r="H96" s="38" t="s">
        <v>159</v>
      </c>
      <c r="I96" s="54">
        <v>3.6987692198529765E-2</v>
      </c>
      <c r="J96" s="29"/>
      <c r="K96" s="95">
        <f t="shared" si="4"/>
        <v>4.0501860929678155E-2</v>
      </c>
      <c r="L96" s="95">
        <f t="shared" si="5"/>
        <v>-3.3770892637639958E-2</v>
      </c>
    </row>
    <row r="97" spans="2:12" x14ac:dyDescent="0.25">
      <c r="B97" s="38" t="s">
        <v>160</v>
      </c>
      <c r="C97" s="39">
        <v>1.40625E-2</v>
      </c>
      <c r="D97" s="40">
        <v>0.11776180023295021</v>
      </c>
      <c r="E97" s="41">
        <v>4480</v>
      </c>
      <c r="F97" s="42">
        <v>0</v>
      </c>
      <c r="G97" s="29"/>
      <c r="H97" s="38" t="s">
        <v>160</v>
      </c>
      <c r="I97" s="54">
        <v>1.7216124266212801E-2</v>
      </c>
      <c r="J97" s="29"/>
      <c r="K97" s="95">
        <f t="shared" si="4"/>
        <v>0.14413861273470738</v>
      </c>
      <c r="L97" s="95">
        <f t="shared" si="5"/>
        <v>-2.0558597695917056E-3</v>
      </c>
    </row>
    <row r="98" spans="2:12" x14ac:dyDescent="0.25">
      <c r="B98" s="38" t="s">
        <v>161</v>
      </c>
      <c r="C98" s="39">
        <v>4.2410714285714282E-3</v>
      </c>
      <c r="D98" s="40">
        <v>6.4992519608136429E-2</v>
      </c>
      <c r="E98" s="41">
        <v>4480</v>
      </c>
      <c r="F98" s="42">
        <v>0</v>
      </c>
      <c r="G98" s="29"/>
      <c r="H98" s="38" t="s">
        <v>161</v>
      </c>
      <c r="I98" s="54">
        <v>-5.9185563710562232E-3</v>
      </c>
      <c r="J98" s="29"/>
      <c r="K98" s="95">
        <f t="shared" si="4"/>
        <v>-9.0678979462041717E-2</v>
      </c>
      <c r="L98" s="95">
        <f t="shared" si="5"/>
        <v>3.862139900871537E-4</v>
      </c>
    </row>
    <row r="99" spans="2:12" x14ac:dyDescent="0.25">
      <c r="B99" s="38" t="s">
        <v>162</v>
      </c>
      <c r="C99" s="39">
        <v>1.4285714285714285E-2</v>
      </c>
      <c r="D99" s="40">
        <v>0.11867930138151253</v>
      </c>
      <c r="E99" s="41">
        <v>4480</v>
      </c>
      <c r="F99" s="42">
        <v>0</v>
      </c>
      <c r="G99" s="29"/>
      <c r="H99" s="38" t="s">
        <v>162</v>
      </c>
      <c r="I99" s="54">
        <v>-1.9867173888408816E-3</v>
      </c>
      <c r="J99" s="29"/>
      <c r="K99" s="95">
        <f t="shared" si="4"/>
        <v>-1.6501072125138946E-2</v>
      </c>
      <c r="L99" s="95">
        <f t="shared" si="5"/>
        <v>2.3914597282810067E-4</v>
      </c>
    </row>
    <row r="100" spans="2:12" x14ac:dyDescent="0.25">
      <c r="B100" s="38" t="s">
        <v>163</v>
      </c>
      <c r="C100" s="39">
        <v>0.80602678571428577</v>
      </c>
      <c r="D100" s="40">
        <v>0.39545228945648297</v>
      </c>
      <c r="E100" s="41">
        <v>4480</v>
      </c>
      <c r="F100" s="42">
        <v>0</v>
      </c>
      <c r="G100" s="29"/>
      <c r="H100" s="38" t="s">
        <v>163</v>
      </c>
      <c r="I100" s="54">
        <v>-6.6550803022553062E-2</v>
      </c>
      <c r="J100" s="29"/>
      <c r="K100" s="95">
        <f t="shared" si="4"/>
        <v>-3.2643819544761053E-2</v>
      </c>
      <c r="L100" s="95">
        <f t="shared" si="5"/>
        <v>0.13564652747541103</v>
      </c>
    </row>
    <row r="101" spans="2:12" x14ac:dyDescent="0.25">
      <c r="B101" s="38" t="s">
        <v>164</v>
      </c>
      <c r="C101" s="39">
        <v>0.1747767857142857</v>
      </c>
      <c r="D101" s="40">
        <v>0.37981845958673977</v>
      </c>
      <c r="E101" s="41">
        <v>4480</v>
      </c>
      <c r="F101" s="42">
        <v>0</v>
      </c>
      <c r="G101" s="29"/>
      <c r="H101" s="38" t="s">
        <v>164</v>
      </c>
      <c r="I101" s="54">
        <v>7.073073529133922E-2</v>
      </c>
      <c r="J101" s="29"/>
      <c r="K101" s="95">
        <f t="shared" si="4"/>
        <v>0.15367511307749174</v>
      </c>
      <c r="L101" s="95">
        <f t="shared" si="5"/>
        <v>-3.2547366388876391E-2</v>
      </c>
    </row>
    <row r="102" spans="2:12" x14ac:dyDescent="0.25">
      <c r="B102" s="38" t="s">
        <v>166</v>
      </c>
      <c r="C102" s="39">
        <v>4.4642857142857141E-4</v>
      </c>
      <c r="D102" s="40">
        <v>2.1126497578769565E-2</v>
      </c>
      <c r="E102" s="41">
        <v>4480</v>
      </c>
      <c r="F102" s="42">
        <v>0</v>
      </c>
      <c r="G102" s="29"/>
      <c r="H102" s="38" t="s">
        <v>166</v>
      </c>
      <c r="I102" s="54">
        <v>4.3383984651318942E-3</v>
      </c>
      <c r="J102" s="29"/>
      <c r="K102" s="95">
        <f t="shared" si="4"/>
        <v>0.20526174127701194</v>
      </c>
      <c r="L102" s="95">
        <f t="shared" si="5"/>
        <v>-9.1675632548911083E-5</v>
      </c>
    </row>
    <row r="103" spans="2:12" x14ac:dyDescent="0.25">
      <c r="B103" s="38" t="s">
        <v>167</v>
      </c>
      <c r="C103" s="39">
        <v>2.2321428571428571E-4</v>
      </c>
      <c r="D103" s="40">
        <v>1.4940357616679412E-2</v>
      </c>
      <c r="E103" s="41">
        <v>4480</v>
      </c>
      <c r="F103" s="42">
        <v>0</v>
      </c>
      <c r="G103" s="29"/>
      <c r="H103" s="38" t="s">
        <v>167</v>
      </c>
      <c r="I103" s="54">
        <v>-1.2303952656921276E-3</v>
      </c>
      <c r="J103" s="29"/>
      <c r="K103" s="95">
        <f t="shared" si="4"/>
        <v>-8.2335420306033608E-2</v>
      </c>
      <c r="L103" s="95">
        <f t="shared" si="5"/>
        <v>1.8382545279310919E-5</v>
      </c>
    </row>
    <row r="104" spans="2:12" x14ac:dyDescent="0.25">
      <c r="B104" s="38" t="s">
        <v>168</v>
      </c>
      <c r="C104" s="39">
        <v>8.7053571428571432E-3</v>
      </c>
      <c r="D104" s="40">
        <v>9.2905869427649307E-2</v>
      </c>
      <c r="E104" s="41">
        <v>4480</v>
      </c>
      <c r="F104" s="42">
        <v>0</v>
      </c>
      <c r="G104" s="29"/>
      <c r="H104" s="38" t="s">
        <v>168</v>
      </c>
      <c r="I104" s="54">
        <v>-9.1511101738786273E-3</v>
      </c>
      <c r="J104" s="29"/>
      <c r="K104" s="95">
        <f t="shared" ref="K104:K121" si="6">((1-C104)/D104)*I104</f>
        <v>-9.7641263651547808E-2</v>
      </c>
      <c r="L104" s="95">
        <f t="shared" ref="L104:L121" si="7">((0-C104)/D104)*I104</f>
        <v>8.5746662517684408E-4</v>
      </c>
    </row>
    <row r="105" spans="2:12" x14ac:dyDescent="0.25">
      <c r="B105" s="38" t="s">
        <v>169</v>
      </c>
      <c r="C105" s="39">
        <v>1.0937499999999999E-2</v>
      </c>
      <c r="D105" s="40">
        <v>0.10402060534449631</v>
      </c>
      <c r="E105" s="41">
        <v>4480</v>
      </c>
      <c r="F105" s="42">
        <v>0</v>
      </c>
      <c r="G105" s="29"/>
      <c r="H105" s="38" t="s">
        <v>169</v>
      </c>
      <c r="I105" s="54">
        <v>-9.6028585882005947E-3</v>
      </c>
      <c r="J105" s="29"/>
      <c r="K105" s="95">
        <f t="shared" si="6"/>
        <v>-9.1307172179369331E-2</v>
      </c>
      <c r="L105" s="95">
        <f t="shared" si="7"/>
        <v>1.0097159640688551E-3</v>
      </c>
    </row>
    <row r="106" spans="2:12" x14ac:dyDescent="0.25">
      <c r="B106" s="38" t="s">
        <v>170</v>
      </c>
      <c r="C106" s="39">
        <v>6.4285714285714279E-2</v>
      </c>
      <c r="D106" s="40">
        <v>0.24528858767756337</v>
      </c>
      <c r="E106" s="41">
        <v>4480</v>
      </c>
      <c r="F106" s="42">
        <v>0</v>
      </c>
      <c r="G106" s="29"/>
      <c r="H106" s="38" t="s">
        <v>170</v>
      </c>
      <c r="I106" s="54">
        <v>-2.4441080096280758E-2</v>
      </c>
      <c r="J106" s="29"/>
      <c r="K106" s="95">
        <f t="shared" si="6"/>
        <v>-9.323657501114517E-2</v>
      </c>
      <c r="L106" s="95">
        <f t="shared" si="7"/>
        <v>6.4055662221397429E-3</v>
      </c>
    </row>
    <row r="107" spans="2:12" x14ac:dyDescent="0.25">
      <c r="B107" s="38" t="s">
        <v>171</v>
      </c>
      <c r="C107" s="39">
        <v>3.080357142857143E-2</v>
      </c>
      <c r="D107" s="40">
        <v>0.17280444699640166</v>
      </c>
      <c r="E107" s="41">
        <v>4480</v>
      </c>
      <c r="F107" s="42">
        <v>0</v>
      </c>
      <c r="G107" s="29"/>
      <c r="H107" s="38" t="s">
        <v>171</v>
      </c>
      <c r="I107" s="54">
        <v>-5.263076263601966E-3</v>
      </c>
      <c r="J107" s="29"/>
      <c r="K107" s="95">
        <f t="shared" si="6"/>
        <v>-2.9518654216626163E-2</v>
      </c>
      <c r="L107" s="95">
        <f t="shared" si="7"/>
        <v>9.3817924502404666E-4</v>
      </c>
    </row>
    <row r="108" spans="2:12" x14ac:dyDescent="0.25">
      <c r="B108" s="38" t="s">
        <v>172</v>
      </c>
      <c r="C108" s="39">
        <v>1.8080357142857145E-2</v>
      </c>
      <c r="D108" s="40">
        <v>0.1332569755720551</v>
      </c>
      <c r="E108" s="41">
        <v>4480</v>
      </c>
      <c r="F108" s="42">
        <v>0</v>
      </c>
      <c r="G108" s="29"/>
      <c r="H108" s="38" t="s">
        <v>172</v>
      </c>
      <c r="I108" s="54">
        <v>-1.1452733529945551E-2</v>
      </c>
      <c r="J108" s="29"/>
      <c r="K108" s="95">
        <f t="shared" si="6"/>
        <v>-8.4390809330513211E-2</v>
      </c>
      <c r="L108" s="95">
        <f t="shared" si="7"/>
        <v>1.5539112425031988E-3</v>
      </c>
    </row>
    <row r="109" spans="2:12" x14ac:dyDescent="0.25">
      <c r="B109" s="38" t="s">
        <v>173</v>
      </c>
      <c r="C109" s="39">
        <v>0.66986607142857146</v>
      </c>
      <c r="D109" s="40">
        <v>0.47031360987873511</v>
      </c>
      <c r="E109" s="41">
        <v>4480</v>
      </c>
      <c r="F109" s="42">
        <v>0</v>
      </c>
      <c r="G109" s="29"/>
      <c r="H109" s="38" t="s">
        <v>173</v>
      </c>
      <c r="I109" s="54">
        <v>-2.2203968725832385E-2</v>
      </c>
      <c r="J109" s="29"/>
      <c r="K109" s="95">
        <f t="shared" si="6"/>
        <v>-1.5585947910855078E-2</v>
      </c>
      <c r="L109" s="95">
        <f t="shared" si="7"/>
        <v>3.1625036971248202E-2</v>
      </c>
    </row>
    <row r="110" spans="2:12" x14ac:dyDescent="0.25">
      <c r="B110" s="38" t="s">
        <v>174</v>
      </c>
      <c r="C110" s="39">
        <v>6.1160714285714284E-2</v>
      </c>
      <c r="D110" s="40">
        <v>0.23965162456737177</v>
      </c>
      <c r="E110" s="41">
        <v>4480</v>
      </c>
      <c r="F110" s="42">
        <v>0</v>
      </c>
      <c r="G110" s="29"/>
      <c r="H110" s="38" t="s">
        <v>174</v>
      </c>
      <c r="I110" s="54">
        <v>1.1721813462198095E-2</v>
      </c>
      <c r="J110" s="29"/>
      <c r="K110" s="95">
        <f t="shared" si="6"/>
        <v>4.592040215872778E-2</v>
      </c>
      <c r="L110" s="95">
        <f t="shared" si="7"/>
        <v>-2.9914860179485049E-3</v>
      </c>
    </row>
    <row r="111" spans="2:12" x14ac:dyDescent="0.25">
      <c r="B111" s="38" t="s">
        <v>175</v>
      </c>
      <c r="C111" s="39">
        <v>0.13593749999999999</v>
      </c>
      <c r="D111" s="40">
        <v>0.34276044165229952</v>
      </c>
      <c r="E111" s="41">
        <v>4480</v>
      </c>
      <c r="F111" s="42">
        <v>0</v>
      </c>
      <c r="G111" s="29"/>
      <c r="H111" s="38" t="s">
        <v>175</v>
      </c>
      <c r="I111" s="54">
        <v>5.2308545633361937E-2</v>
      </c>
      <c r="J111" s="29"/>
      <c r="K111" s="95">
        <f t="shared" si="6"/>
        <v>0.13186426208767715</v>
      </c>
      <c r="L111" s="95">
        <f t="shared" si="7"/>
        <v>-2.0745372154842519E-2</v>
      </c>
    </row>
    <row r="112" spans="2:12" x14ac:dyDescent="0.25">
      <c r="B112" s="38" t="s">
        <v>176</v>
      </c>
      <c r="C112" s="39">
        <v>0.27834821428571427</v>
      </c>
      <c r="D112" s="40">
        <v>0.44823580073687752</v>
      </c>
      <c r="E112" s="41">
        <v>4480</v>
      </c>
      <c r="F112" s="42">
        <v>0</v>
      </c>
      <c r="G112" s="29"/>
      <c r="H112" s="38" t="s">
        <v>176</v>
      </c>
      <c r="I112" s="54">
        <v>-2.7959781730465352E-3</v>
      </c>
      <c r="J112" s="29"/>
      <c r="K112" s="95">
        <f t="shared" si="6"/>
        <v>-4.5014758706916356E-3</v>
      </c>
      <c r="L112" s="95">
        <f t="shared" si="7"/>
        <v>1.7362636593728641E-3</v>
      </c>
    </row>
    <row r="113" spans="2:13" x14ac:dyDescent="0.25">
      <c r="B113" s="38" t="s">
        <v>49</v>
      </c>
      <c r="C113" s="39">
        <v>0.64776785714285712</v>
      </c>
      <c r="D113" s="40">
        <v>0.47771916580546153</v>
      </c>
      <c r="E113" s="41">
        <v>4480</v>
      </c>
      <c r="F113" s="42">
        <v>0</v>
      </c>
      <c r="G113" s="29"/>
      <c r="H113" s="38" t="s">
        <v>49</v>
      </c>
      <c r="I113" s="54">
        <v>-3.6245820307411657E-2</v>
      </c>
      <c r="J113" s="29"/>
      <c r="K113" s="95">
        <f t="shared" si="6"/>
        <v>-2.6724787009473994E-2</v>
      </c>
      <c r="L113" s="95">
        <f t="shared" si="7"/>
        <v>4.9147865590300086E-2</v>
      </c>
    </row>
    <row r="114" spans="2:13" x14ac:dyDescent="0.25">
      <c r="B114" s="38" t="s">
        <v>50</v>
      </c>
      <c r="C114" s="43">
        <v>1.1444196428571429</v>
      </c>
      <c r="D114" s="44">
        <v>1.1763047641693585</v>
      </c>
      <c r="E114" s="41">
        <v>4480</v>
      </c>
      <c r="F114" s="42">
        <v>0</v>
      </c>
      <c r="G114" s="29"/>
      <c r="H114" s="38" t="s">
        <v>50</v>
      </c>
      <c r="I114" s="54">
        <v>1.6433484262039933E-2</v>
      </c>
      <c r="J114" s="29"/>
      <c r="K114" s="95"/>
      <c r="L114" s="95"/>
      <c r="M114" s="96" t="str">
        <f>"((memsleep-"&amp;C114&amp;")/"&amp;D114&amp;")*("&amp;I114&amp;")"</f>
        <v>((memsleep-1.14441964285714)/1.17630476416936)*(0.0164334842620399)</v>
      </c>
    </row>
    <row r="115" spans="2:13" x14ac:dyDescent="0.25">
      <c r="B115" s="38" t="s">
        <v>177</v>
      </c>
      <c r="C115" s="45">
        <v>2.232142857142857E-3</v>
      </c>
      <c r="D115" s="46">
        <v>4.7198068185225671E-2</v>
      </c>
      <c r="E115" s="41">
        <v>4480</v>
      </c>
      <c r="F115" s="42">
        <v>0</v>
      </c>
      <c r="G115" s="29"/>
      <c r="H115" s="38" t="s">
        <v>177</v>
      </c>
      <c r="I115" s="54">
        <v>1.0413661419925546E-3</v>
      </c>
      <c r="J115" s="29"/>
      <c r="K115" s="95">
        <f t="shared" si="6"/>
        <v>2.2014495591628578E-2</v>
      </c>
      <c r="L115" s="95">
        <f t="shared" si="7"/>
        <v>-4.9249430853755203E-5</v>
      </c>
    </row>
    <row r="116" spans="2:13" x14ac:dyDescent="0.25">
      <c r="B116" s="38" t="s">
        <v>178</v>
      </c>
      <c r="C116" s="45">
        <v>1.1160714285714285E-3</v>
      </c>
      <c r="D116" s="46">
        <v>3.3392734445436251E-2</v>
      </c>
      <c r="E116" s="41">
        <v>4480</v>
      </c>
      <c r="F116" s="42">
        <v>0</v>
      </c>
      <c r="G116" s="29"/>
      <c r="H116" s="38" t="s">
        <v>178</v>
      </c>
      <c r="I116" s="54">
        <v>1.8278245187099554E-3</v>
      </c>
      <c r="J116" s="29"/>
      <c r="K116" s="95">
        <f t="shared" si="6"/>
        <v>5.4676101442710963E-2</v>
      </c>
      <c r="L116" s="95">
        <f t="shared" si="7"/>
        <v>-6.1090616137107209E-5</v>
      </c>
    </row>
    <row r="117" spans="2:13" x14ac:dyDescent="0.25">
      <c r="B117" s="38" t="s">
        <v>179</v>
      </c>
      <c r="C117" s="45">
        <v>8.9285714285714283E-4</v>
      </c>
      <c r="D117" s="46">
        <v>2.987070661970374E-2</v>
      </c>
      <c r="E117" s="41">
        <v>4480</v>
      </c>
      <c r="F117" s="42">
        <v>0</v>
      </c>
      <c r="G117" s="29"/>
      <c r="H117" s="38" t="s">
        <v>179</v>
      </c>
      <c r="I117" s="54">
        <v>2.1882542226706004E-3</v>
      </c>
      <c r="J117" s="29"/>
      <c r="K117" s="95">
        <f t="shared" si="6"/>
        <v>7.3192122707112089E-2</v>
      </c>
      <c r="L117" s="95">
        <f t="shared" si="7"/>
        <v>-6.5408510015292309E-5</v>
      </c>
    </row>
    <row r="118" spans="2:13" x14ac:dyDescent="0.25">
      <c r="B118" s="38" t="s">
        <v>180</v>
      </c>
      <c r="C118" s="45">
        <v>2.232142857142857E-3</v>
      </c>
      <c r="D118" s="46">
        <v>4.7198068185224304E-2</v>
      </c>
      <c r="E118" s="41">
        <v>4480</v>
      </c>
      <c r="F118" s="42">
        <v>0</v>
      </c>
      <c r="G118" s="29"/>
      <c r="H118" s="38" t="s">
        <v>180</v>
      </c>
      <c r="I118" s="54">
        <v>-2.7308375877275987E-4</v>
      </c>
      <c r="J118" s="29"/>
      <c r="K118" s="95">
        <f t="shared" si="6"/>
        <v>-5.7729946857552434E-3</v>
      </c>
      <c r="L118" s="95">
        <f t="shared" si="7"/>
        <v>1.2914976925626943E-5</v>
      </c>
    </row>
    <row r="119" spans="2:13" x14ac:dyDescent="0.25">
      <c r="B119" s="38" t="s">
        <v>181</v>
      </c>
      <c r="C119" s="45">
        <v>1.7857142857142857E-3</v>
      </c>
      <c r="D119" s="46">
        <v>4.2224678615664972E-2</v>
      </c>
      <c r="E119" s="41">
        <v>4480</v>
      </c>
      <c r="F119" s="42">
        <v>0</v>
      </c>
      <c r="G119" s="29"/>
      <c r="H119" s="38" t="s">
        <v>181</v>
      </c>
      <c r="I119" s="54">
        <v>3.4639975025332979E-3</v>
      </c>
      <c r="J119" s="29"/>
      <c r="K119" s="95">
        <f t="shared" si="6"/>
        <v>8.1890778238499815E-2</v>
      </c>
      <c r="L119" s="95">
        <f t="shared" si="7"/>
        <v>-1.4649513101699428E-4</v>
      </c>
      <c r="M119" s="3"/>
    </row>
    <row r="120" spans="2:13" x14ac:dyDescent="0.25">
      <c r="B120" s="38" t="s">
        <v>182</v>
      </c>
      <c r="C120" s="45">
        <v>8.9285714285714283E-4</v>
      </c>
      <c r="D120" s="46">
        <v>2.9870706619703633E-2</v>
      </c>
      <c r="E120" s="41">
        <v>4480</v>
      </c>
      <c r="F120" s="42">
        <v>0</v>
      </c>
      <c r="G120" s="29"/>
      <c r="H120" s="38" t="s">
        <v>182</v>
      </c>
      <c r="I120" s="54">
        <v>-9.4659051883558276E-4</v>
      </c>
      <c r="J120" s="29"/>
      <c r="K120" s="95">
        <f t="shared" si="6"/>
        <v>-3.1661298166466435E-2</v>
      </c>
      <c r="L120" s="95">
        <f t="shared" si="7"/>
        <v>2.8294278969138907E-5</v>
      </c>
    </row>
    <row r="121" spans="2:13" x14ac:dyDescent="0.25">
      <c r="B121" s="38" t="s">
        <v>183</v>
      </c>
      <c r="C121" s="45">
        <v>6.0267857142857146E-3</v>
      </c>
      <c r="D121" s="46">
        <v>7.7406724667983651E-2</v>
      </c>
      <c r="E121" s="41">
        <v>4480</v>
      </c>
      <c r="F121" s="42">
        <v>0</v>
      </c>
      <c r="G121" s="29"/>
      <c r="H121" s="38" t="s">
        <v>183</v>
      </c>
      <c r="I121" s="54">
        <v>-6.1358548262277252E-4</v>
      </c>
      <c r="J121" s="29"/>
      <c r="K121" s="95">
        <f t="shared" si="6"/>
        <v>-7.8789993636543213E-3</v>
      </c>
      <c r="L121" s="95">
        <f t="shared" si="7"/>
        <v>4.7772958189684866E-5</v>
      </c>
    </row>
    <row r="122" spans="2:13" x14ac:dyDescent="0.25">
      <c r="B122" s="38" t="s">
        <v>184</v>
      </c>
      <c r="C122" s="45">
        <v>2.0089285714285712E-3</v>
      </c>
      <c r="D122" s="46">
        <v>4.4781027210726611E-2</v>
      </c>
      <c r="E122" s="41">
        <v>4480</v>
      </c>
      <c r="F122" s="42">
        <v>0</v>
      </c>
      <c r="G122" s="29"/>
      <c r="H122" s="38" t="s">
        <v>184</v>
      </c>
      <c r="I122" s="54">
        <v>1.1769870879372452E-3</v>
      </c>
      <c r="J122" s="29"/>
      <c r="K122" s="95">
        <f t="shared" ref="K122" si="8">((1-C122)/D122)*I122</f>
        <v>2.6230363127238015E-2</v>
      </c>
      <c r="L122" s="95">
        <f t="shared" ref="L122" si="9">((0-C122)/D122)*I122</f>
        <v>-5.2800999361472173E-5</v>
      </c>
    </row>
    <row r="123" spans="2:13" x14ac:dyDescent="0.25">
      <c r="B123" s="38" t="s">
        <v>185</v>
      </c>
      <c r="C123" s="45">
        <v>3.080357142857143E-2</v>
      </c>
      <c r="D123" s="46">
        <v>0.17280444699640163</v>
      </c>
      <c r="E123" s="41">
        <v>4480</v>
      </c>
      <c r="F123" s="42">
        <v>0</v>
      </c>
      <c r="G123" s="29"/>
      <c r="H123" s="38" t="s">
        <v>185</v>
      </c>
      <c r="I123" s="54">
        <v>-3.7001722865742962E-3</v>
      </c>
      <c r="J123" s="29"/>
      <c r="K123" s="95">
        <f t="shared" ref="K123:K133" si="10">((1-C123)/D123)*I123</f>
        <v>-2.0752902066932692E-2</v>
      </c>
      <c r="L123" s="95">
        <f t="shared" ref="L123:L133" si="11">((0-C123)/D123)*I123</f>
        <v>6.5958095007754756E-4</v>
      </c>
    </row>
    <row r="124" spans="2:13" x14ac:dyDescent="0.25">
      <c r="B124" s="38" t="s">
        <v>186</v>
      </c>
      <c r="C124" s="45">
        <v>1.2723214285714286E-2</v>
      </c>
      <c r="D124" s="46">
        <v>0.11208986840555946</v>
      </c>
      <c r="E124" s="41">
        <v>4480</v>
      </c>
      <c r="F124" s="42">
        <v>0</v>
      </c>
      <c r="G124" s="29"/>
      <c r="H124" s="38" t="s">
        <v>186</v>
      </c>
      <c r="I124" s="54">
        <v>-3.2704259172186183E-3</v>
      </c>
      <c r="J124" s="29"/>
      <c r="K124" s="95">
        <f t="shared" si="10"/>
        <v>-2.8805597092735537E-2</v>
      </c>
      <c r="L124" s="95">
        <f t="shared" si="11"/>
        <v>3.7122293336783305E-4</v>
      </c>
    </row>
    <row r="125" spans="2:13" x14ac:dyDescent="0.25">
      <c r="B125" s="38" t="s">
        <v>187</v>
      </c>
      <c r="C125" s="45">
        <v>4.6874999999999998E-3</v>
      </c>
      <c r="D125" s="46">
        <v>6.8312290172509144E-2</v>
      </c>
      <c r="E125" s="41">
        <v>4480</v>
      </c>
      <c r="F125" s="42">
        <v>0</v>
      </c>
      <c r="G125" s="29"/>
      <c r="H125" s="38" t="s">
        <v>187</v>
      </c>
      <c r="I125" s="54">
        <v>2.1106376041182917E-3</v>
      </c>
      <c r="J125" s="29"/>
      <c r="K125" s="95">
        <f t="shared" si="10"/>
        <v>3.0752065039013843E-2</v>
      </c>
      <c r="L125" s="95">
        <f t="shared" si="11"/>
        <v>-1.448291917065016E-4</v>
      </c>
    </row>
    <row r="126" spans="2:13" x14ac:dyDescent="0.25">
      <c r="B126" s="38" t="s">
        <v>188</v>
      </c>
      <c r="C126" s="45">
        <v>0.10066964285714286</v>
      </c>
      <c r="D126" s="46">
        <v>0.30092437445437442</v>
      </c>
      <c r="E126" s="41">
        <v>4480</v>
      </c>
      <c r="F126" s="42">
        <v>0</v>
      </c>
      <c r="G126" s="29"/>
      <c r="H126" s="38" t="s">
        <v>188</v>
      </c>
      <c r="I126" s="54">
        <v>-1.5311809319526859E-2</v>
      </c>
      <c r="J126" s="29"/>
      <c r="K126" s="95">
        <f t="shared" si="10"/>
        <v>-4.5760251122234218E-2</v>
      </c>
      <c r="L126" s="95">
        <f t="shared" si="11"/>
        <v>5.1223314112999836E-3</v>
      </c>
    </row>
    <row r="127" spans="2:13" x14ac:dyDescent="0.25">
      <c r="B127" s="38" t="s">
        <v>189</v>
      </c>
      <c r="C127" s="45">
        <v>0.11517857142857142</v>
      </c>
      <c r="D127" s="46">
        <v>0.31927295768652109</v>
      </c>
      <c r="E127" s="41">
        <v>4480</v>
      </c>
      <c r="F127" s="42">
        <v>0</v>
      </c>
      <c r="G127" s="29"/>
      <c r="H127" s="38" t="s">
        <v>189</v>
      </c>
      <c r="I127" s="54">
        <v>-8.382426185571723E-3</v>
      </c>
      <c r="J127" s="29"/>
      <c r="K127" s="95">
        <f t="shared" si="10"/>
        <v>-2.3230750158597751E-2</v>
      </c>
      <c r="L127" s="95">
        <f t="shared" si="11"/>
        <v>3.0239826139849746E-3</v>
      </c>
    </row>
    <row r="128" spans="2:13" x14ac:dyDescent="0.25">
      <c r="B128" s="38" t="s">
        <v>190</v>
      </c>
      <c r="C128" s="45">
        <v>3.214285714285714E-2</v>
      </c>
      <c r="D128" s="46">
        <v>0.17639909170974316</v>
      </c>
      <c r="E128" s="41">
        <v>4480</v>
      </c>
      <c r="F128" s="42">
        <v>0</v>
      </c>
      <c r="G128" s="29"/>
      <c r="H128" s="38" t="s">
        <v>190</v>
      </c>
      <c r="I128" s="54">
        <v>3.3309273814747712E-4</v>
      </c>
      <c r="J128" s="29"/>
      <c r="K128" s="95">
        <f t="shared" si="10"/>
        <v>1.8275954979425388E-3</v>
      </c>
      <c r="L128" s="95">
        <f t="shared" si="11"/>
        <v>-6.0695053437206084E-5</v>
      </c>
    </row>
    <row r="129" spans="2:13" x14ac:dyDescent="0.25">
      <c r="B129" s="38" t="s">
        <v>191</v>
      </c>
      <c r="C129" s="45">
        <v>4.6874999999999998E-3</v>
      </c>
      <c r="D129" s="46">
        <v>6.8312290172511586E-2</v>
      </c>
      <c r="E129" s="41">
        <v>4480</v>
      </c>
      <c r="F129" s="42">
        <v>0</v>
      </c>
      <c r="G129" s="29"/>
      <c r="H129" s="38" t="s">
        <v>191</v>
      </c>
      <c r="I129" s="54">
        <v>3.8566239257437135E-3</v>
      </c>
      <c r="J129" s="29"/>
      <c r="K129" s="95">
        <f t="shared" si="10"/>
        <v>5.6191147909082917E-2</v>
      </c>
      <c r="L129" s="95">
        <f t="shared" si="11"/>
        <v>-2.6463648936773742E-4</v>
      </c>
    </row>
    <row r="130" spans="2:13" x14ac:dyDescent="0.25">
      <c r="B130" s="38" t="s">
        <v>192</v>
      </c>
      <c r="C130" s="45">
        <v>1.3392857142857143E-3</v>
      </c>
      <c r="D130" s="46">
        <v>3.657582045619464E-2</v>
      </c>
      <c r="E130" s="41">
        <v>4480</v>
      </c>
      <c r="F130" s="42">
        <v>0</v>
      </c>
      <c r="G130" s="29"/>
      <c r="H130" s="38" t="s">
        <v>192</v>
      </c>
      <c r="I130" s="54">
        <v>3.4768780908587074E-4</v>
      </c>
      <c r="J130" s="29"/>
      <c r="K130" s="95">
        <f t="shared" si="10"/>
        <v>9.4932157758698659E-3</v>
      </c>
      <c r="L130" s="95">
        <f t="shared" si="11"/>
        <v>-1.273117895735789E-5</v>
      </c>
    </row>
    <row r="131" spans="2:13" x14ac:dyDescent="0.25">
      <c r="B131" s="38" t="s">
        <v>193</v>
      </c>
      <c r="C131" s="45">
        <v>2.0089285714285712E-3</v>
      </c>
      <c r="D131" s="46">
        <v>4.4781027210728394E-2</v>
      </c>
      <c r="E131" s="41">
        <v>4480</v>
      </c>
      <c r="F131" s="42">
        <v>0</v>
      </c>
      <c r="G131" s="29"/>
      <c r="H131" s="38" t="s">
        <v>193</v>
      </c>
      <c r="I131" s="54">
        <v>1.3427112365249341E-3</v>
      </c>
      <c r="J131" s="29"/>
      <c r="K131" s="95">
        <f t="shared" si="10"/>
        <v>2.9923695569843201E-2</v>
      </c>
      <c r="L131" s="95">
        <f t="shared" si="11"/>
        <v>-6.0235575962556194E-5</v>
      </c>
    </row>
    <row r="132" spans="2:13" x14ac:dyDescent="0.25">
      <c r="B132" s="38" t="s">
        <v>194</v>
      </c>
      <c r="C132" s="45">
        <v>1.1160714285714285E-3</v>
      </c>
      <c r="D132" s="46">
        <v>3.3392734445437E-2</v>
      </c>
      <c r="E132" s="41">
        <v>4480</v>
      </c>
      <c r="F132" s="42">
        <v>0</v>
      </c>
      <c r="G132" s="29"/>
      <c r="H132" s="38" t="s">
        <v>194</v>
      </c>
      <c r="I132" s="54">
        <v>1.115699603526544E-3</v>
      </c>
      <c r="J132" s="29"/>
      <c r="K132" s="95">
        <f t="shared" si="10"/>
        <v>3.3374158228855852E-2</v>
      </c>
      <c r="L132" s="95">
        <f t="shared" si="11"/>
        <v>-3.7289562266878044E-5</v>
      </c>
    </row>
    <row r="133" spans="2:13" x14ac:dyDescent="0.25">
      <c r="B133" s="38" t="s">
        <v>195</v>
      </c>
      <c r="C133" s="45">
        <v>4.4642857142857141E-4</v>
      </c>
      <c r="D133" s="46">
        <v>2.1126497578769672E-2</v>
      </c>
      <c r="E133" s="41">
        <v>4480</v>
      </c>
      <c r="F133" s="42">
        <v>0</v>
      </c>
      <c r="G133" s="29"/>
      <c r="H133" s="38" t="s">
        <v>195</v>
      </c>
      <c r="I133" s="54">
        <v>1.0432400008855732E-4</v>
      </c>
      <c r="J133" s="29"/>
      <c r="K133" s="95">
        <f t="shared" si="10"/>
        <v>4.9358596466563386E-3</v>
      </c>
      <c r="L133" s="95">
        <f t="shared" si="11"/>
        <v>-2.2044929194534786E-6</v>
      </c>
    </row>
    <row r="134" spans="2:13" ht="15" thickBot="1" x14ac:dyDescent="0.3">
      <c r="B134" s="47" t="s">
        <v>51</v>
      </c>
      <c r="C134" s="92">
        <v>4.5799701046337988</v>
      </c>
      <c r="D134" s="48">
        <v>15.596982336444023</v>
      </c>
      <c r="E134" s="49">
        <v>4480</v>
      </c>
      <c r="F134" s="50">
        <v>1135</v>
      </c>
      <c r="G134" s="29"/>
      <c r="H134" s="47" t="s">
        <v>51</v>
      </c>
      <c r="I134" s="55">
        <v>-1.3179108758386796E-2</v>
      </c>
      <c r="J134" s="29"/>
      <c r="K134" s="95"/>
      <c r="L134" s="95"/>
      <c r="M134" s="96" t="str">
        <f>"((landarea-"&amp;C134&amp;")/"&amp;D134&amp;")*("&amp;I134&amp;")"</f>
        <v>((landarea-4.5799701046338)/15.596982336444)*(-0.0131791087583868)</v>
      </c>
    </row>
    <row r="135" spans="2:13" ht="22.8" customHeight="1" thickTop="1" x14ac:dyDescent="0.25">
      <c r="B135" s="140" t="s">
        <v>46</v>
      </c>
      <c r="C135" s="140"/>
      <c r="D135" s="140"/>
      <c r="E135" s="140"/>
      <c r="F135" s="140"/>
      <c r="G135" s="29"/>
      <c r="H135" s="140" t="s">
        <v>7</v>
      </c>
      <c r="I135" s="140"/>
      <c r="J135" s="29"/>
      <c r="K135" s="95"/>
      <c r="L135" s="95"/>
    </row>
  </sheetData>
  <mergeCells count="7">
    <mergeCell ref="K5:L5"/>
    <mergeCell ref="B5:F5"/>
    <mergeCell ref="B6"/>
    <mergeCell ref="B135:F135"/>
    <mergeCell ref="H4:I4"/>
    <mergeCell ref="H5:H6"/>
    <mergeCell ref="H135:I135"/>
  </mergeCells>
  <pageMargins left="0.25" right="0.2" top="0.25" bottom="0.25" header="0.55000000000000004" footer="0.05"/>
  <pageSetup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16"/>
  <sheetViews>
    <sheetView zoomScaleNormal="100" workbookViewId="0"/>
  </sheetViews>
  <sheetFormatPr defaultRowHeight="14.4" x14ac:dyDescent="0.3"/>
  <cols>
    <col min="1" max="1" width="60.6640625" customWidth="1"/>
    <col min="2" max="2" width="9.109375" customWidth="1"/>
    <col min="3" max="3" width="9.88671875" customWidth="1"/>
    <col min="4" max="4" width="11.109375" customWidth="1"/>
    <col min="5" max="5" width="14.33203125" customWidth="1"/>
    <col min="7" max="7" width="13" customWidth="1"/>
  </cols>
  <sheetData>
    <row r="1" spans="1:10" x14ac:dyDescent="0.3">
      <c r="A1" t="s">
        <v>12</v>
      </c>
      <c r="E1" s="96" t="s">
        <v>66</v>
      </c>
    </row>
    <row r="3" spans="1:10" x14ac:dyDescent="0.3">
      <c r="B3" t="s">
        <v>64</v>
      </c>
    </row>
    <row r="5" spans="1:10" ht="15" customHeight="1" thickBot="1" x14ac:dyDescent="0.35">
      <c r="C5" s="152" t="s">
        <v>21</v>
      </c>
      <c r="D5" s="152"/>
      <c r="E5" s="152"/>
      <c r="F5" s="152"/>
      <c r="G5" s="152"/>
      <c r="H5" s="152"/>
      <c r="I5" s="152"/>
      <c r="J5" s="82"/>
    </row>
    <row r="6" spans="1:10" ht="24.6" thickTop="1" x14ac:dyDescent="0.3">
      <c r="C6" s="154" t="s">
        <v>13</v>
      </c>
      <c r="D6" s="155"/>
      <c r="E6" s="145" t="s">
        <v>14</v>
      </c>
      <c r="F6" s="146"/>
      <c r="G6" s="97" t="s">
        <v>15</v>
      </c>
      <c r="H6" s="146" t="s">
        <v>16</v>
      </c>
      <c r="I6" s="147" t="s">
        <v>17</v>
      </c>
      <c r="J6" s="82"/>
    </row>
    <row r="7" spans="1:10" ht="15" thickBot="1" x14ac:dyDescent="0.35">
      <c r="C7" s="156"/>
      <c r="D7" s="157"/>
      <c r="E7" s="65" t="s">
        <v>18</v>
      </c>
      <c r="F7" s="98" t="s">
        <v>19</v>
      </c>
      <c r="G7" s="98" t="s">
        <v>20</v>
      </c>
      <c r="H7" s="158"/>
      <c r="I7" s="159"/>
      <c r="J7" s="82"/>
    </row>
    <row r="8" spans="1:10" ht="15" thickTop="1" x14ac:dyDescent="0.3">
      <c r="C8" s="160" t="s">
        <v>5</v>
      </c>
      <c r="D8" s="56" t="s">
        <v>60</v>
      </c>
      <c r="E8" s="83">
        <v>0.5029440599870133</v>
      </c>
      <c r="F8" s="68">
        <v>1.2101084881304554E-3</v>
      </c>
      <c r="G8" s="84"/>
      <c r="H8" s="67">
        <v>415.6189836863565</v>
      </c>
      <c r="I8" s="69">
        <v>0</v>
      </c>
      <c r="J8" s="82"/>
    </row>
    <row r="9" spans="1:10" ht="34.799999999999997" thickBot="1" x14ac:dyDescent="0.35">
      <c r="C9" s="150"/>
      <c r="D9" s="85" t="s">
        <v>62</v>
      </c>
      <c r="E9" s="78">
        <v>0.77499025566469482</v>
      </c>
      <c r="F9" s="79">
        <v>1.2101913694351756E-3</v>
      </c>
      <c r="G9" s="79">
        <v>0.99121789821925632</v>
      </c>
      <c r="H9" s="86">
        <v>640.38653326903227</v>
      </c>
      <c r="I9" s="80">
        <v>0</v>
      </c>
      <c r="J9" s="82"/>
    </row>
    <row r="10" spans="1:10" ht="15" customHeight="1" thickTop="1" x14ac:dyDescent="0.3">
      <c r="C10" s="151" t="s">
        <v>42</v>
      </c>
      <c r="D10" s="151"/>
      <c r="E10" s="151"/>
      <c r="F10" s="151"/>
      <c r="G10" s="151"/>
      <c r="H10" s="151"/>
      <c r="I10" s="151"/>
      <c r="J10" s="82"/>
    </row>
    <row r="12" spans="1:10" x14ac:dyDescent="0.3">
      <c r="D12" t="str">
        <f>"Combined Score="&amp;E8&amp;" + "&amp;E9&amp;" * Urban Score"</f>
        <v>Combined Score=0.502944059987013 + 0.774990255664695 * Urban Score</v>
      </c>
    </row>
    <row r="14" spans="1:10" x14ac:dyDescent="0.3">
      <c r="B14" t="s">
        <v>11</v>
      </c>
    </row>
    <row r="16" spans="1:10" ht="15" customHeight="1" thickBot="1" x14ac:dyDescent="0.35">
      <c r="C16" s="152" t="s">
        <v>21</v>
      </c>
      <c r="D16" s="152"/>
      <c r="E16" s="152"/>
      <c r="F16" s="152"/>
      <c r="G16" s="152"/>
      <c r="H16" s="152"/>
      <c r="I16" s="152"/>
      <c r="J16" s="82"/>
    </row>
    <row r="17" spans="2:10" ht="24.6" thickTop="1" x14ac:dyDescent="0.3">
      <c r="C17" s="154" t="s">
        <v>13</v>
      </c>
      <c r="D17" s="155"/>
      <c r="E17" s="145" t="s">
        <v>14</v>
      </c>
      <c r="F17" s="146"/>
      <c r="G17" s="97" t="s">
        <v>15</v>
      </c>
      <c r="H17" s="146" t="s">
        <v>16</v>
      </c>
      <c r="I17" s="147" t="s">
        <v>17</v>
      </c>
      <c r="J17" s="82"/>
    </row>
    <row r="18" spans="2:10" ht="15" thickBot="1" x14ac:dyDescent="0.35">
      <c r="C18" s="156"/>
      <c r="D18" s="157"/>
      <c r="E18" s="65" t="s">
        <v>18</v>
      </c>
      <c r="F18" s="98" t="s">
        <v>19</v>
      </c>
      <c r="G18" s="98" t="s">
        <v>20</v>
      </c>
      <c r="H18" s="158"/>
      <c r="I18" s="159"/>
      <c r="J18" s="82"/>
    </row>
    <row r="19" spans="2:10" ht="15" thickTop="1" x14ac:dyDescent="0.3">
      <c r="C19" s="160" t="s">
        <v>5</v>
      </c>
      <c r="D19" s="56" t="s">
        <v>60</v>
      </c>
      <c r="E19" s="83">
        <v>-0.81964164776008552</v>
      </c>
      <c r="F19" s="68">
        <v>1.4303671799933062E-3</v>
      </c>
      <c r="G19" s="84"/>
      <c r="H19" s="67">
        <v>-573.02884128250287</v>
      </c>
      <c r="I19" s="69">
        <v>0</v>
      </c>
      <c r="J19" s="82"/>
    </row>
    <row r="20" spans="2:10" ht="34.799999999999997" thickBot="1" x14ac:dyDescent="0.35">
      <c r="C20" s="150"/>
      <c r="D20" s="85" t="s">
        <v>61</v>
      </c>
      <c r="E20" s="78">
        <v>0.73504128612742858</v>
      </c>
      <c r="F20" s="79">
        <v>1.4305268459177867E-3</v>
      </c>
      <c r="G20" s="79">
        <v>0.99162585312293983</v>
      </c>
      <c r="H20" s="86">
        <v>513.82557987287987</v>
      </c>
      <c r="I20" s="80">
        <v>0</v>
      </c>
      <c r="J20" s="82"/>
    </row>
    <row r="21" spans="2:10" ht="15" customHeight="1" thickTop="1" x14ac:dyDescent="0.3">
      <c r="C21" s="151" t="s">
        <v>42</v>
      </c>
      <c r="D21" s="151"/>
      <c r="E21" s="151"/>
      <c r="F21" s="151"/>
      <c r="G21" s="151"/>
      <c r="H21" s="151"/>
      <c r="I21" s="151"/>
      <c r="J21" s="82"/>
    </row>
    <row r="23" spans="2:10" x14ac:dyDescent="0.3">
      <c r="D23" t="str">
        <f>"Combined Score="&amp;E19&amp;" + "&amp;E20&amp;" * Urban Score"</f>
        <v>Combined Score=-0.819641647760086 + 0.735041286127429 * Urban Score</v>
      </c>
    </row>
    <row r="26" spans="2:10" x14ac:dyDescent="0.3">
      <c r="B26" t="s">
        <v>22</v>
      </c>
    </row>
    <row r="28" spans="2:10" x14ac:dyDescent="0.3">
      <c r="C28" s="152" t="s">
        <v>23</v>
      </c>
      <c r="D28" s="152"/>
      <c r="E28" s="152"/>
      <c r="F28" s="82"/>
    </row>
    <row r="29" spans="2:10" ht="15" thickBot="1" x14ac:dyDescent="0.35">
      <c r="C29" s="101" t="s">
        <v>43</v>
      </c>
      <c r="D29" s="102"/>
      <c r="E29" s="102"/>
      <c r="F29" s="82"/>
    </row>
    <row r="30" spans="2:10" ht="15" thickTop="1" x14ac:dyDescent="0.3">
      <c r="C30" s="153" t="s">
        <v>24</v>
      </c>
      <c r="D30" s="56" t="s">
        <v>25</v>
      </c>
      <c r="E30" s="57">
        <v>11780.999876000022</v>
      </c>
      <c r="F30" s="82"/>
    </row>
    <row r="31" spans="2:10" x14ac:dyDescent="0.3">
      <c r="C31" s="148"/>
      <c r="D31" s="100" t="s">
        <v>26</v>
      </c>
      <c r="E31" s="58">
        <v>0</v>
      </c>
      <c r="F31" s="82"/>
    </row>
    <row r="32" spans="2:10" x14ac:dyDescent="0.3">
      <c r="C32" s="148" t="s">
        <v>1</v>
      </c>
      <c r="D32" s="149"/>
      <c r="E32" s="59">
        <v>0.56700921363642587</v>
      </c>
      <c r="F32" s="82"/>
    </row>
    <row r="33" spans="3:6" ht="14.4" customHeight="1" x14ac:dyDescent="0.3">
      <c r="C33" s="148" t="s">
        <v>44</v>
      </c>
      <c r="D33" s="149"/>
      <c r="E33" s="60">
        <v>7.9636226404718284E-3</v>
      </c>
      <c r="F33" s="82"/>
    </row>
    <row r="34" spans="3:6" x14ac:dyDescent="0.3">
      <c r="C34" s="148" t="s">
        <v>27</v>
      </c>
      <c r="D34" s="149"/>
      <c r="E34" s="59">
        <v>0.59200008737101895</v>
      </c>
      <c r="F34" s="82"/>
    </row>
    <row r="35" spans="3:6" x14ac:dyDescent="0.3">
      <c r="C35" s="148" t="s">
        <v>28</v>
      </c>
      <c r="D35" s="149"/>
      <c r="E35" s="62">
        <v>1.2488946456238108</v>
      </c>
      <c r="F35" s="82"/>
    </row>
    <row r="36" spans="3:6" ht="14.4" customHeight="1" x14ac:dyDescent="0.3">
      <c r="C36" s="148" t="s">
        <v>29</v>
      </c>
      <c r="D36" s="149"/>
      <c r="E36" s="60">
        <v>0.86437410611171817</v>
      </c>
      <c r="F36" s="82"/>
    </row>
    <row r="37" spans="3:6" x14ac:dyDescent="0.3">
      <c r="C37" s="148" t="s">
        <v>30</v>
      </c>
      <c r="D37" s="149"/>
      <c r="E37" s="61">
        <v>-0.32799152176149338</v>
      </c>
      <c r="F37" s="82"/>
    </row>
    <row r="38" spans="3:6" ht="14.4" customHeight="1" x14ac:dyDescent="0.3">
      <c r="C38" s="148" t="s">
        <v>31</v>
      </c>
      <c r="D38" s="149"/>
      <c r="E38" s="61">
        <v>2.2564684401640365E-2</v>
      </c>
      <c r="F38" s="82"/>
    </row>
    <row r="39" spans="3:6" x14ac:dyDescent="0.3">
      <c r="C39" s="148" t="s">
        <v>32</v>
      </c>
      <c r="D39" s="149"/>
      <c r="E39" s="61">
        <v>-0.20791547706617264</v>
      </c>
      <c r="F39" s="82"/>
    </row>
    <row r="40" spans="3:6" ht="14.4" customHeight="1" x14ac:dyDescent="0.3">
      <c r="C40" s="148" t="s">
        <v>33</v>
      </c>
      <c r="D40" s="149"/>
      <c r="E40" s="61">
        <v>4.5125540875569338E-2</v>
      </c>
      <c r="F40" s="82"/>
    </row>
    <row r="41" spans="3:6" x14ac:dyDescent="0.3">
      <c r="C41" s="148" t="s">
        <v>34</v>
      </c>
      <c r="D41" s="149"/>
      <c r="E41" s="62">
        <v>-1.7606062533179583</v>
      </c>
      <c r="F41" s="82"/>
    </row>
    <row r="42" spans="3:6" x14ac:dyDescent="0.3">
      <c r="C42" s="148" t="s">
        <v>35</v>
      </c>
      <c r="D42" s="149"/>
      <c r="E42" s="62">
        <v>2.8369631227690553</v>
      </c>
      <c r="F42" s="82"/>
    </row>
    <row r="43" spans="3:6" x14ac:dyDescent="0.3">
      <c r="C43" s="148" t="s">
        <v>36</v>
      </c>
      <c r="D43" s="63" t="s">
        <v>37</v>
      </c>
      <c r="E43" s="59">
        <v>-9.3783514370004539E-2</v>
      </c>
      <c r="F43" s="82"/>
    </row>
    <row r="44" spans="3:6" x14ac:dyDescent="0.3">
      <c r="C44" s="148"/>
      <c r="D44" s="63" t="s">
        <v>38</v>
      </c>
      <c r="E44" s="59">
        <v>0.379247293027482</v>
      </c>
      <c r="F44" s="82"/>
    </row>
    <row r="45" spans="3:6" x14ac:dyDescent="0.3">
      <c r="C45" s="148"/>
      <c r="D45" s="63" t="s">
        <v>39</v>
      </c>
      <c r="E45" s="59">
        <v>0.8246415501043225</v>
      </c>
      <c r="F45" s="82"/>
    </row>
    <row r="46" spans="3:6" ht="15" thickBot="1" x14ac:dyDescent="0.35">
      <c r="C46" s="150"/>
      <c r="D46" s="64" t="s">
        <v>40</v>
      </c>
      <c r="E46" s="94">
        <v>1.3325694311730705</v>
      </c>
      <c r="F46" s="82"/>
    </row>
    <row r="47" spans="3:6" ht="15" thickTop="1" x14ac:dyDescent="0.3">
      <c r="C47" s="151" t="s">
        <v>63</v>
      </c>
      <c r="D47" s="151"/>
      <c r="E47" s="151"/>
      <c r="F47" s="82"/>
    </row>
    <row r="49" spans="2:2" x14ac:dyDescent="0.3">
      <c r="B49" t="s">
        <v>65</v>
      </c>
    </row>
    <row r="81" spans="1:17" ht="15" thickBot="1" x14ac:dyDescent="0.35"/>
    <row r="82" spans="1:17" ht="15" customHeight="1" thickTop="1" x14ac:dyDescent="0.3">
      <c r="A82" s="143" t="s">
        <v>45</v>
      </c>
      <c r="B82" s="145" t="s">
        <v>52</v>
      </c>
      <c r="C82" s="146"/>
      <c r="D82" s="146"/>
      <c r="E82" s="146"/>
      <c r="F82" s="146"/>
      <c r="G82" s="146" t="s">
        <v>53</v>
      </c>
      <c r="H82" s="146"/>
      <c r="I82" s="146"/>
      <c r="J82" s="146"/>
      <c r="K82" s="146"/>
      <c r="L82" s="146" t="s">
        <v>54</v>
      </c>
      <c r="M82" s="146"/>
      <c r="N82" s="146"/>
      <c r="O82" s="146"/>
      <c r="P82" s="147"/>
      <c r="Q82" s="102"/>
    </row>
    <row r="83" spans="1:17" ht="15" thickBot="1" x14ac:dyDescent="0.35">
      <c r="A83" s="144"/>
      <c r="B83" s="65" t="s">
        <v>55</v>
      </c>
      <c r="C83" s="98" t="s">
        <v>56</v>
      </c>
      <c r="D83" s="98" t="s">
        <v>57</v>
      </c>
      <c r="E83" s="98" t="s">
        <v>58</v>
      </c>
      <c r="F83" s="98" t="s">
        <v>59</v>
      </c>
      <c r="G83" s="98" t="s">
        <v>55</v>
      </c>
      <c r="H83" s="98" t="s">
        <v>56</v>
      </c>
      <c r="I83" s="98" t="s">
        <v>57</v>
      </c>
      <c r="J83" s="98" t="s">
        <v>58</v>
      </c>
      <c r="K83" s="98" t="s">
        <v>59</v>
      </c>
      <c r="L83" s="98" t="s">
        <v>55</v>
      </c>
      <c r="M83" s="98" t="s">
        <v>56</v>
      </c>
      <c r="N83" s="98" t="s">
        <v>57</v>
      </c>
      <c r="O83" s="98" t="s">
        <v>58</v>
      </c>
      <c r="P83" s="99" t="s">
        <v>59</v>
      </c>
      <c r="Q83" s="102"/>
    </row>
    <row r="84" spans="1:17" ht="15" thickTop="1" x14ac:dyDescent="0.3">
      <c r="A84" s="66" t="s">
        <v>67</v>
      </c>
      <c r="B84" s="83">
        <v>1.9601284859888633E-2</v>
      </c>
      <c r="C84" s="68">
        <v>7.4563416945433794E-2</v>
      </c>
      <c r="D84" s="68">
        <v>0.18553827965373595</v>
      </c>
      <c r="E84" s="68">
        <v>0.48062936921521349</v>
      </c>
      <c r="F84" s="68">
        <v>0.66291619514391853</v>
      </c>
      <c r="G84" s="68">
        <v>3.9346071542264993E-2</v>
      </c>
      <c r="H84" s="68">
        <v>8.8957791057839228E-2</v>
      </c>
      <c r="I84" s="68">
        <v>0.24763452688924628</v>
      </c>
      <c r="J84" s="68">
        <v>0.52832657185229981</v>
      </c>
      <c r="K84" s="68">
        <v>0.67197534235178347</v>
      </c>
      <c r="L84" s="68">
        <v>4.9659823586781172E-4</v>
      </c>
      <c r="M84" s="68">
        <v>2.5395780427267382E-3</v>
      </c>
      <c r="N84" s="68">
        <v>5.8483403975231169E-4</v>
      </c>
      <c r="O84" s="68">
        <v>5.3629252045856706E-3</v>
      </c>
      <c r="P84" s="93">
        <v>0.14230794088948778</v>
      </c>
      <c r="Q84" s="102"/>
    </row>
    <row r="85" spans="1:17" x14ac:dyDescent="0.3">
      <c r="A85" s="70" t="s">
        <v>68</v>
      </c>
      <c r="B85" s="71">
        <v>0.18391466808795978</v>
      </c>
      <c r="C85" s="72">
        <v>0.44295221058892387</v>
      </c>
      <c r="D85" s="72">
        <v>0.45230601757512318</v>
      </c>
      <c r="E85" s="72">
        <v>0.28350706162871181</v>
      </c>
      <c r="F85" s="72">
        <v>8.9981489613585999E-2</v>
      </c>
      <c r="G85" s="72">
        <v>0.34924651147512631</v>
      </c>
      <c r="H85" s="72">
        <v>0.48401280183928935</v>
      </c>
      <c r="I85" s="72">
        <v>0.44465203277063425</v>
      </c>
      <c r="J85" s="72">
        <v>0.23762305710170376</v>
      </c>
      <c r="K85" s="72">
        <v>8.0082484118626979E-2</v>
      </c>
      <c r="L85" s="72">
        <v>1.4072469342813888E-3</v>
      </c>
      <c r="M85" s="72">
        <v>7.8055404220684788E-3</v>
      </c>
      <c r="N85" s="72">
        <v>2.0124869924616231E-2</v>
      </c>
      <c r="O85" s="72">
        <v>5.3285307728781518E-2</v>
      </c>
      <c r="P85" s="73">
        <v>0.10434153157824184</v>
      </c>
      <c r="Q85" s="102"/>
    </row>
    <row r="86" spans="1:17" x14ac:dyDescent="0.3">
      <c r="A86" s="70" t="s">
        <v>69</v>
      </c>
      <c r="B86" s="71">
        <v>0.11602404725346553</v>
      </c>
      <c r="C86" s="72">
        <v>0.19655778639224711</v>
      </c>
      <c r="D86" s="72">
        <v>0.14033679194285939</v>
      </c>
      <c r="E86" s="72">
        <v>5.0410808969316608E-2</v>
      </c>
      <c r="F86" s="72">
        <v>1.386457294371336E-2</v>
      </c>
      <c r="G86" s="72">
        <v>0.20436088812505904</v>
      </c>
      <c r="H86" s="72">
        <v>0.18831331105654928</v>
      </c>
      <c r="I86" s="72">
        <v>0.12015058643532339</v>
      </c>
      <c r="J86" s="72">
        <v>3.8088989647650541E-2</v>
      </c>
      <c r="K86" s="72">
        <v>1.5227007930089949E-2</v>
      </c>
      <c r="L86" s="74">
        <v>0</v>
      </c>
      <c r="M86" s="72">
        <v>6.0168003813059609E-3</v>
      </c>
      <c r="N86" s="72">
        <v>1.5386058355238725E-2</v>
      </c>
      <c r="O86" s="72">
        <v>2.8143953378812599E-2</v>
      </c>
      <c r="P86" s="73">
        <v>3.9908559488106919E-2</v>
      </c>
      <c r="Q86" s="102"/>
    </row>
    <row r="87" spans="1:17" x14ac:dyDescent="0.3">
      <c r="A87" s="70" t="s">
        <v>70</v>
      </c>
      <c r="B87" s="71">
        <v>0.21884975818856836</v>
      </c>
      <c r="C87" s="72">
        <v>0.12655752435879319</v>
      </c>
      <c r="D87" s="72">
        <v>6.9080579124370309E-2</v>
      </c>
      <c r="E87" s="72">
        <v>4.0089511903161242E-2</v>
      </c>
      <c r="F87" s="72">
        <v>5.8782612131403648E-3</v>
      </c>
      <c r="G87" s="72">
        <v>0.24349632969687382</v>
      </c>
      <c r="H87" s="72">
        <v>0.10725775786231315</v>
      </c>
      <c r="I87" s="72">
        <v>4.7465624897943405E-2</v>
      </c>
      <c r="J87" s="72">
        <v>3.7792874766076866E-2</v>
      </c>
      <c r="K87" s="72">
        <v>3.6950136890036363E-3</v>
      </c>
      <c r="L87" s="72">
        <v>4.4497283296432211E-2</v>
      </c>
      <c r="M87" s="72">
        <v>0.12955716783022364</v>
      </c>
      <c r="N87" s="72">
        <v>0.12171512805311722</v>
      </c>
      <c r="O87" s="72">
        <v>0.19260893790932787</v>
      </c>
      <c r="P87" s="73">
        <v>0.20828326574085404</v>
      </c>
      <c r="Q87" s="102"/>
    </row>
    <row r="88" spans="1:17" x14ac:dyDescent="0.3">
      <c r="A88" s="70" t="s">
        <v>71</v>
      </c>
      <c r="B88" s="71">
        <v>1.5154443798254806E-2</v>
      </c>
      <c r="C88" s="72">
        <v>2.9523508268613573E-2</v>
      </c>
      <c r="D88" s="72">
        <v>1.9418364544722472E-2</v>
      </c>
      <c r="E88" s="72">
        <v>1.3897987262462563E-2</v>
      </c>
      <c r="F88" s="72">
        <v>1.4859372177337123E-2</v>
      </c>
      <c r="G88" s="72">
        <v>2.6365083405454542E-2</v>
      </c>
      <c r="H88" s="72">
        <v>2.1490647946078877E-2</v>
      </c>
      <c r="I88" s="72">
        <v>1.8970995354610037E-2</v>
      </c>
      <c r="J88" s="72">
        <v>1.3464823162836391E-2</v>
      </c>
      <c r="K88" s="72">
        <v>1.6536149419532346E-2</v>
      </c>
      <c r="L88" s="74">
        <v>0</v>
      </c>
      <c r="M88" s="72">
        <v>3.4484210891523397E-3</v>
      </c>
      <c r="N88" s="72">
        <v>6.8984631088847635E-4</v>
      </c>
      <c r="O88" s="72">
        <v>1.6406177123737233E-2</v>
      </c>
      <c r="P88" s="73">
        <v>4.1705238729233686E-2</v>
      </c>
      <c r="Q88" s="102"/>
    </row>
    <row r="89" spans="1:17" ht="22.8" x14ac:dyDescent="0.3">
      <c r="A89" s="70" t="s">
        <v>72</v>
      </c>
      <c r="B89" s="71">
        <v>3.5384711060746504E-3</v>
      </c>
      <c r="C89" s="72">
        <v>5.6016508279588739E-3</v>
      </c>
      <c r="D89" s="72">
        <v>1.4336653950808924E-2</v>
      </c>
      <c r="E89" s="72">
        <v>2.4476100968415472E-3</v>
      </c>
      <c r="F89" s="72">
        <v>3.5681338035065142E-3</v>
      </c>
      <c r="G89" s="72">
        <v>4.9488918080864116E-3</v>
      </c>
      <c r="H89" s="72">
        <v>8.590286989847179E-3</v>
      </c>
      <c r="I89" s="72">
        <v>1.2417951787006094E-2</v>
      </c>
      <c r="J89" s="72">
        <v>1.7071829765187051E-3</v>
      </c>
      <c r="K89" s="72">
        <v>3.6625194373432019E-3</v>
      </c>
      <c r="L89" s="74">
        <v>0</v>
      </c>
      <c r="M89" s="74">
        <v>0</v>
      </c>
      <c r="N89" s="72">
        <v>1.5446997389770634E-3</v>
      </c>
      <c r="O89" s="72">
        <v>7.1228261924453553E-3</v>
      </c>
      <c r="P89" s="73">
        <v>5.3140879755138419E-3</v>
      </c>
      <c r="Q89" s="102"/>
    </row>
    <row r="90" spans="1:17" ht="22.8" x14ac:dyDescent="0.3">
      <c r="A90" s="70" t="s">
        <v>73</v>
      </c>
      <c r="B90" s="71">
        <v>6.1839226315636389E-2</v>
      </c>
      <c r="C90" s="72">
        <v>8.8101911891034189E-3</v>
      </c>
      <c r="D90" s="72">
        <v>6.3139401464640272E-3</v>
      </c>
      <c r="E90" s="72">
        <v>2.2870787600144968E-3</v>
      </c>
      <c r="F90" s="72">
        <v>1.4908132567750893E-4</v>
      </c>
      <c r="G90" s="72">
        <v>9.7521401984923834E-3</v>
      </c>
      <c r="H90" s="72">
        <v>1.6130272298429359E-3</v>
      </c>
      <c r="I90" s="72">
        <v>1.2132065319332992E-3</v>
      </c>
      <c r="J90" s="72">
        <v>6.062498425218496E-4</v>
      </c>
      <c r="K90" s="74">
        <v>0</v>
      </c>
      <c r="L90" s="72">
        <v>5.2641552304096527E-2</v>
      </c>
      <c r="M90" s="72">
        <v>0.1271781650792046</v>
      </c>
      <c r="N90" s="72">
        <v>0.18124086055647465</v>
      </c>
      <c r="O90" s="72">
        <v>0.1873712403074454</v>
      </c>
      <c r="P90" s="73">
        <v>0.11447475899476095</v>
      </c>
      <c r="Q90" s="102"/>
    </row>
    <row r="91" spans="1:17" x14ac:dyDescent="0.3">
      <c r="A91" s="70" t="s">
        <v>74</v>
      </c>
      <c r="B91" s="71">
        <v>2.4370648036631817E-2</v>
      </c>
      <c r="C91" s="72">
        <v>1.2818991241366592E-2</v>
      </c>
      <c r="D91" s="72">
        <v>1.5432714421021844E-2</v>
      </c>
      <c r="E91" s="72">
        <v>3.5425656066151784E-3</v>
      </c>
      <c r="F91" s="72">
        <v>3.8353839453571887E-4</v>
      </c>
      <c r="G91" s="72">
        <v>2.0170495325663985E-2</v>
      </c>
      <c r="H91" s="72">
        <v>8.989371175331301E-3</v>
      </c>
      <c r="I91" s="72">
        <v>1.5727405922066798E-2</v>
      </c>
      <c r="J91" s="72">
        <v>4.0130672572544698E-3</v>
      </c>
      <c r="K91" s="72">
        <v>4.2681804617850154E-4</v>
      </c>
      <c r="L91" s="72">
        <v>2.0135337472297135E-2</v>
      </c>
      <c r="M91" s="72">
        <v>2.8717314563973691E-2</v>
      </c>
      <c r="N91" s="72">
        <v>3.2863701518194746E-2</v>
      </c>
      <c r="O91" s="72">
        <v>3.1637507190855563E-2</v>
      </c>
      <c r="P91" s="73">
        <v>9.0905318465297914E-3</v>
      </c>
      <c r="Q91" s="102"/>
    </row>
    <row r="92" spans="1:17" x14ac:dyDescent="0.3">
      <c r="A92" s="70" t="s">
        <v>75</v>
      </c>
      <c r="B92" s="71">
        <v>5.2890538983912758E-2</v>
      </c>
      <c r="C92" s="72">
        <v>1.1346988892687485E-2</v>
      </c>
      <c r="D92" s="72">
        <v>4.788241509044301E-3</v>
      </c>
      <c r="E92" s="72">
        <v>3.5208762450246994E-3</v>
      </c>
      <c r="F92" s="74">
        <v>0</v>
      </c>
      <c r="G92" s="72">
        <v>1.9522590610749999E-2</v>
      </c>
      <c r="H92" s="72">
        <v>8.4592990439008916E-3</v>
      </c>
      <c r="I92" s="72">
        <v>4.563316789766572E-3</v>
      </c>
      <c r="J92" s="72">
        <v>4.018174568290624E-3</v>
      </c>
      <c r="K92" s="74">
        <v>0</v>
      </c>
      <c r="L92" s="72">
        <v>0.1379573597105207</v>
      </c>
      <c r="M92" s="72">
        <v>9.5958819802702405E-2</v>
      </c>
      <c r="N92" s="72">
        <v>5.4059847678554707E-2</v>
      </c>
      <c r="O92" s="72">
        <v>6.6662691608793762E-2</v>
      </c>
      <c r="P92" s="73">
        <v>1.5261253896149983E-2</v>
      </c>
      <c r="Q92" s="102"/>
    </row>
    <row r="93" spans="1:17" x14ac:dyDescent="0.3">
      <c r="A93" s="70" t="s">
        <v>76</v>
      </c>
      <c r="B93" s="71">
        <v>1.8356579540397665E-2</v>
      </c>
      <c r="C93" s="72">
        <v>7.5443684016374508E-3</v>
      </c>
      <c r="D93" s="72">
        <v>4.0371382778150748E-3</v>
      </c>
      <c r="E93" s="72">
        <v>3.842812981394144E-3</v>
      </c>
      <c r="F93" s="72">
        <v>4.2483216624926949E-4</v>
      </c>
      <c r="G93" s="72">
        <v>6.3262548598671973E-3</v>
      </c>
      <c r="H93" s="72">
        <v>7.3863700142759092E-3</v>
      </c>
      <c r="I93" s="72">
        <v>4.809758274206731E-3</v>
      </c>
      <c r="J93" s="72">
        <v>1.8723332839807691E-3</v>
      </c>
      <c r="K93" s="72">
        <v>4.7277153405147891E-4</v>
      </c>
      <c r="L93" s="72">
        <v>1.8118736436999756E-2</v>
      </c>
      <c r="M93" s="72">
        <v>4.3610456570901596E-2</v>
      </c>
      <c r="N93" s="72">
        <v>4.0925523305998211E-2</v>
      </c>
      <c r="O93" s="72">
        <v>2.2219720012560274E-2</v>
      </c>
      <c r="P93" s="73">
        <v>2.4063508035092974E-2</v>
      </c>
      <c r="Q93" s="102"/>
    </row>
    <row r="94" spans="1:17" x14ac:dyDescent="0.3">
      <c r="A94" s="70" t="s">
        <v>77</v>
      </c>
      <c r="B94" s="71">
        <v>9.2217234492093306E-2</v>
      </c>
      <c r="C94" s="72">
        <v>1.4386196350446981E-2</v>
      </c>
      <c r="D94" s="72">
        <v>2.8458240019495584E-3</v>
      </c>
      <c r="E94" s="72">
        <v>1.2558200747463052E-3</v>
      </c>
      <c r="F94" s="72">
        <v>1.1856699905356509E-4</v>
      </c>
      <c r="G94" s="72">
        <v>2.071841073083034E-2</v>
      </c>
      <c r="H94" s="72">
        <v>5.0891925327948362E-3</v>
      </c>
      <c r="I94" s="72">
        <v>1.0413930110421844E-3</v>
      </c>
      <c r="J94" s="72">
        <v>6.1783624014777837E-4</v>
      </c>
      <c r="K94" s="74">
        <v>0</v>
      </c>
      <c r="L94" s="72">
        <v>0.19890175997455653</v>
      </c>
      <c r="M94" s="72">
        <v>0.21118896973253692</v>
      </c>
      <c r="N94" s="72">
        <v>0.18751641846549902</v>
      </c>
      <c r="O94" s="72">
        <v>0.13515462915644039</v>
      </c>
      <c r="P94" s="73">
        <v>7.907460132684449E-2</v>
      </c>
      <c r="Q94" s="102"/>
    </row>
    <row r="95" spans="1:17" x14ac:dyDescent="0.3">
      <c r="A95" s="70" t="s">
        <v>78</v>
      </c>
      <c r="B95" s="71">
        <v>3.1499981171283657E-2</v>
      </c>
      <c r="C95" s="72">
        <v>1.3039267610686888E-2</v>
      </c>
      <c r="D95" s="72">
        <v>6.7929239183602474E-3</v>
      </c>
      <c r="E95" s="72">
        <v>4.3141090961523517E-3</v>
      </c>
      <c r="F95" s="72">
        <v>1.9573451941413559E-3</v>
      </c>
      <c r="G95" s="72">
        <v>1.9872284482563125E-2</v>
      </c>
      <c r="H95" s="72">
        <v>8.0156110391479529E-3</v>
      </c>
      <c r="I95" s="72">
        <v>3.2771422171211551E-3</v>
      </c>
      <c r="J95" s="72">
        <v>4.8457164060025596E-3</v>
      </c>
      <c r="K95" s="72">
        <v>1.9551919911666295E-3</v>
      </c>
      <c r="L95" s="72">
        <v>2.6090556047021995E-2</v>
      </c>
      <c r="M95" s="72">
        <v>3.6745510798919169E-2</v>
      </c>
      <c r="N95" s="72">
        <v>7.5653860048512184E-2</v>
      </c>
      <c r="O95" s="72">
        <v>4.1982595305380836E-2</v>
      </c>
      <c r="P95" s="73">
        <v>5.0392545999950959E-2</v>
      </c>
      <c r="Q95" s="102"/>
    </row>
    <row r="96" spans="1:17" x14ac:dyDescent="0.3">
      <c r="A96" s="70" t="s">
        <v>79</v>
      </c>
      <c r="B96" s="71">
        <v>8.7432258047411753E-4</v>
      </c>
      <c r="C96" s="72">
        <v>8.9577423125508106E-4</v>
      </c>
      <c r="D96" s="72">
        <v>3.3101401051215239E-3</v>
      </c>
      <c r="E96" s="72">
        <v>5.0856345137927376E-4</v>
      </c>
      <c r="F96" s="72">
        <v>2.4986913726533309E-3</v>
      </c>
      <c r="G96" s="72">
        <v>5.1888952938358701E-4</v>
      </c>
      <c r="H96" s="74">
        <v>0</v>
      </c>
      <c r="I96" s="72">
        <v>4.2977368073596652E-3</v>
      </c>
      <c r="J96" s="72">
        <v>1.9642855070533963E-3</v>
      </c>
      <c r="K96" s="72">
        <v>7.8260618081069295E-4</v>
      </c>
      <c r="L96" s="74">
        <v>0</v>
      </c>
      <c r="M96" s="72">
        <v>2.7377875462297001E-3</v>
      </c>
      <c r="N96" s="72">
        <v>2.8002815636660014E-3</v>
      </c>
      <c r="O96" s="72">
        <v>3.1384960432169371E-3</v>
      </c>
      <c r="P96" s="73">
        <v>4.1350479172637469E-3</v>
      </c>
      <c r="Q96" s="102"/>
    </row>
    <row r="97" spans="1:17" ht="22.8" x14ac:dyDescent="0.3">
      <c r="A97" s="70" t="s">
        <v>80</v>
      </c>
      <c r="B97" s="71">
        <v>0.14542066080670954</v>
      </c>
      <c r="C97" s="72">
        <v>6.8422538659443921E-3</v>
      </c>
      <c r="D97" s="72">
        <v>2.0264101068773782E-3</v>
      </c>
      <c r="E97" s="72">
        <v>1.1644058091269422E-3</v>
      </c>
      <c r="F97" s="72">
        <v>1.1117109689713534E-3</v>
      </c>
      <c r="G97" s="72">
        <v>1.5869774471292709E-2</v>
      </c>
      <c r="H97" s="72">
        <v>1.3538917379350298E-3</v>
      </c>
      <c r="I97" s="72">
        <v>1.0273742866321539E-3</v>
      </c>
      <c r="J97" s="72">
        <v>5.4425333423340774E-4</v>
      </c>
      <c r="K97" s="72">
        <v>1.2371598527077092E-3</v>
      </c>
      <c r="L97" s="72">
        <v>0.49975356958792633</v>
      </c>
      <c r="M97" s="72">
        <v>0.30449546814005474</v>
      </c>
      <c r="N97" s="72">
        <v>0.25223455808364009</v>
      </c>
      <c r="O97" s="72">
        <v>0.15545568932744852</v>
      </c>
      <c r="P97" s="73">
        <v>5.452428900505802E-2</v>
      </c>
      <c r="Q97" s="102"/>
    </row>
    <row r="98" spans="1:17" x14ac:dyDescent="0.3">
      <c r="A98" s="70" t="s">
        <v>81</v>
      </c>
      <c r="B98" s="71">
        <v>1.3546516124078761E-2</v>
      </c>
      <c r="C98" s="72">
        <v>4.5602955603071517E-2</v>
      </c>
      <c r="D98" s="72">
        <v>7.1262946484703993E-2</v>
      </c>
      <c r="E98" s="72">
        <v>0.10829148925579263</v>
      </c>
      <c r="F98" s="72">
        <v>0.19838482328655055</v>
      </c>
      <c r="G98" s="72">
        <v>1.9417166791420054E-2</v>
      </c>
      <c r="H98" s="72">
        <v>6.0195729192383994E-2</v>
      </c>
      <c r="I98" s="72">
        <v>7.1056162493331437E-2</v>
      </c>
      <c r="J98" s="72">
        <v>0.12418370394256099</v>
      </c>
      <c r="K98" s="72">
        <v>0.19960308004243826</v>
      </c>
      <c r="L98" s="74">
        <v>0</v>
      </c>
      <c r="M98" s="74">
        <v>0</v>
      </c>
      <c r="N98" s="72">
        <v>1.229912857810077E-2</v>
      </c>
      <c r="O98" s="72">
        <v>2.3062176094029052E-2</v>
      </c>
      <c r="P98" s="73">
        <v>8.4358283267427087E-2</v>
      </c>
      <c r="Q98" s="102"/>
    </row>
    <row r="99" spans="1:17" x14ac:dyDescent="0.3">
      <c r="A99" s="70" t="s">
        <v>82</v>
      </c>
      <c r="B99" s="76">
        <v>0</v>
      </c>
      <c r="C99" s="74">
        <v>0</v>
      </c>
      <c r="D99" s="72">
        <v>1.4981786390784969E-3</v>
      </c>
      <c r="E99" s="72">
        <v>2.8992964404737318E-4</v>
      </c>
      <c r="F99" s="72">
        <v>3.3630369746328183E-3</v>
      </c>
      <c r="G99" s="74">
        <v>0</v>
      </c>
      <c r="H99" s="74">
        <v>0</v>
      </c>
      <c r="I99" s="72">
        <v>1.6947855317771135E-3</v>
      </c>
      <c r="J99" s="72">
        <v>3.3088011086755372E-4</v>
      </c>
      <c r="K99" s="72">
        <v>3.7425324066353827E-3</v>
      </c>
      <c r="L99" s="74">
        <v>0</v>
      </c>
      <c r="M99" s="74">
        <v>0</v>
      </c>
      <c r="N99" s="74">
        <v>0</v>
      </c>
      <c r="O99" s="74">
        <v>0</v>
      </c>
      <c r="P99" s="75">
        <v>0</v>
      </c>
      <c r="Q99" s="102"/>
    </row>
    <row r="100" spans="1:17" x14ac:dyDescent="0.3">
      <c r="A100" s="70" t="s">
        <v>83</v>
      </c>
      <c r="B100" s="71">
        <v>1.9016186545703839E-3</v>
      </c>
      <c r="C100" s="72">
        <v>2.9569152318296367E-3</v>
      </c>
      <c r="D100" s="72">
        <v>6.7485559794367702E-4</v>
      </c>
      <c r="E100" s="74">
        <v>0</v>
      </c>
      <c r="F100" s="72">
        <v>5.4034842233365347E-4</v>
      </c>
      <c r="G100" s="72">
        <v>6.8216946872773154E-5</v>
      </c>
      <c r="H100" s="72">
        <v>2.7491128247081309E-4</v>
      </c>
      <c r="I100" s="74">
        <v>0</v>
      </c>
      <c r="J100" s="74">
        <v>0</v>
      </c>
      <c r="K100" s="72">
        <v>6.0132299963154665E-4</v>
      </c>
      <c r="L100" s="74">
        <v>0</v>
      </c>
      <c r="M100" s="74">
        <v>0</v>
      </c>
      <c r="N100" s="72">
        <v>3.6038377876954764E-4</v>
      </c>
      <c r="O100" s="72">
        <v>3.038512741613936E-2</v>
      </c>
      <c r="P100" s="73">
        <v>2.2764555309483851E-2</v>
      </c>
      <c r="Q100" s="102"/>
    </row>
    <row r="101" spans="1:17" x14ac:dyDescent="0.3">
      <c r="A101" s="70" t="s">
        <v>84</v>
      </c>
      <c r="B101" s="71">
        <v>5.9622290246750403E-4</v>
      </c>
      <c r="C101" s="72">
        <v>2.6722519411556435E-3</v>
      </c>
      <c r="D101" s="72">
        <v>1.747439660324665E-2</v>
      </c>
      <c r="E101" s="72">
        <v>3.1852381017559363E-2</v>
      </c>
      <c r="F101" s="72">
        <v>6.1496602734700805E-2</v>
      </c>
      <c r="G101" s="72">
        <v>5.7891198775078203E-5</v>
      </c>
      <c r="H101" s="72">
        <v>5.5721837678686615E-3</v>
      </c>
      <c r="I101" s="72">
        <v>2.1263304201826594E-2</v>
      </c>
      <c r="J101" s="72">
        <v>3.8319392606840114E-2</v>
      </c>
      <c r="K101" s="72">
        <v>6.0155025216268386E-2</v>
      </c>
      <c r="L101" s="72">
        <v>8.810136339378762E-4</v>
      </c>
      <c r="M101" s="72">
        <v>1.5346982509460241E-3</v>
      </c>
      <c r="N101" s="72">
        <v>1.407940519118301E-3</v>
      </c>
      <c r="O101" s="72">
        <v>2.6628378183276634E-3</v>
      </c>
      <c r="P101" s="73">
        <v>1.268038729051516E-2</v>
      </c>
      <c r="Q101" s="102"/>
    </row>
    <row r="102" spans="1:17" x14ac:dyDescent="0.3">
      <c r="A102" s="70" t="s">
        <v>85</v>
      </c>
      <c r="B102" s="71">
        <v>1.0212019053273716E-2</v>
      </c>
      <c r="C102" s="72">
        <v>8.6451168276328608E-2</v>
      </c>
      <c r="D102" s="72">
        <v>0.28548528662885281</v>
      </c>
      <c r="E102" s="72">
        <v>0.74239052008451833</v>
      </c>
      <c r="F102" s="72">
        <v>0.8915421230889472</v>
      </c>
      <c r="G102" s="72">
        <v>2.3498861708822961E-2</v>
      </c>
      <c r="H102" s="72">
        <v>0.12035280922694884</v>
      </c>
      <c r="I102" s="72">
        <v>0.39372975856973247</v>
      </c>
      <c r="J102" s="72">
        <v>0.78222552959247649</v>
      </c>
      <c r="K102" s="72">
        <v>0.90249293304520317</v>
      </c>
      <c r="L102" s="74">
        <v>0</v>
      </c>
      <c r="M102" s="74">
        <v>0</v>
      </c>
      <c r="N102" s="72">
        <v>4.53885466806353E-3</v>
      </c>
      <c r="O102" s="72">
        <v>8.7556445690382973E-3</v>
      </c>
      <c r="P102" s="73">
        <v>0.29553195604716365</v>
      </c>
      <c r="Q102" s="102"/>
    </row>
    <row r="103" spans="1:17" ht="22.8" x14ac:dyDescent="0.3">
      <c r="A103" s="70" t="s">
        <v>86</v>
      </c>
      <c r="B103" s="71">
        <v>2.1930903435722114E-3</v>
      </c>
      <c r="C103" s="72">
        <v>4.305990761798586E-3</v>
      </c>
      <c r="D103" s="72">
        <v>1.6417992582459993E-2</v>
      </c>
      <c r="E103" s="72">
        <v>1.6161840108881709E-2</v>
      </c>
      <c r="F103" s="72">
        <v>8.4088964165459287E-3</v>
      </c>
      <c r="G103" s="72">
        <v>3.8764567324024914E-3</v>
      </c>
      <c r="H103" s="72">
        <v>7.1762730718717398E-3</v>
      </c>
      <c r="I103" s="72">
        <v>1.5341726063339821E-2</v>
      </c>
      <c r="J103" s="72">
        <v>1.444911965931602E-2</v>
      </c>
      <c r="K103" s="72">
        <v>9.2524931934136606E-3</v>
      </c>
      <c r="L103" s="74">
        <v>0</v>
      </c>
      <c r="M103" s="74">
        <v>0</v>
      </c>
      <c r="N103" s="74">
        <v>0</v>
      </c>
      <c r="O103" s="72">
        <v>4.1692998174314667E-3</v>
      </c>
      <c r="P103" s="73">
        <v>2.3154307309718694E-2</v>
      </c>
      <c r="Q103" s="102"/>
    </row>
    <row r="104" spans="1:17" ht="22.8" x14ac:dyDescent="0.3">
      <c r="A104" s="70" t="s">
        <v>87</v>
      </c>
      <c r="B104" s="71">
        <v>7.4568807366601412E-5</v>
      </c>
      <c r="C104" s="72">
        <v>1.6246162211237358E-3</v>
      </c>
      <c r="D104" s="72">
        <v>7.1924015169156832E-3</v>
      </c>
      <c r="E104" s="72">
        <v>1.7282578044479149E-3</v>
      </c>
      <c r="F104" s="72">
        <v>1.6734532149090939E-4</v>
      </c>
      <c r="G104" s="72">
        <v>7.1626692383535881E-4</v>
      </c>
      <c r="H104" s="72">
        <v>1.3072376090516324E-3</v>
      </c>
      <c r="I104" s="72">
        <v>9.320928458593003E-3</v>
      </c>
      <c r="J104" s="74">
        <v>0</v>
      </c>
      <c r="K104" s="74">
        <v>0</v>
      </c>
      <c r="L104" s="74">
        <v>0</v>
      </c>
      <c r="M104" s="74">
        <v>0</v>
      </c>
      <c r="N104" s="74">
        <v>0</v>
      </c>
      <c r="O104" s="72">
        <v>8.0302366229833644E-4</v>
      </c>
      <c r="P104" s="73">
        <v>5.1809219359345796E-3</v>
      </c>
      <c r="Q104" s="102"/>
    </row>
    <row r="105" spans="1:17" x14ac:dyDescent="0.3">
      <c r="A105" s="70" t="s">
        <v>88</v>
      </c>
      <c r="B105" s="76">
        <v>0</v>
      </c>
      <c r="C105" s="72">
        <v>1.403552219821052E-3</v>
      </c>
      <c r="D105" s="72">
        <v>4.7625211674505495E-3</v>
      </c>
      <c r="E105" s="74">
        <v>0</v>
      </c>
      <c r="F105" s="72">
        <v>6.8742457994957996E-4</v>
      </c>
      <c r="G105" s="74">
        <v>0</v>
      </c>
      <c r="H105" s="72">
        <v>2.86652271846963E-3</v>
      </c>
      <c r="I105" s="72">
        <v>3.7425348116924512E-3</v>
      </c>
      <c r="J105" s="74">
        <v>0</v>
      </c>
      <c r="K105" s="72">
        <v>7.6499568306408942E-4</v>
      </c>
      <c r="L105" s="74">
        <v>0</v>
      </c>
      <c r="M105" s="74">
        <v>0</v>
      </c>
      <c r="N105" s="74">
        <v>0</v>
      </c>
      <c r="O105" s="72">
        <v>2.0558101279301065E-3</v>
      </c>
      <c r="P105" s="75">
        <v>0</v>
      </c>
      <c r="Q105" s="102"/>
    </row>
    <row r="106" spans="1:17" x14ac:dyDescent="0.3">
      <c r="A106" s="70" t="s">
        <v>89</v>
      </c>
      <c r="B106" s="71">
        <v>2.2148630988928761E-2</v>
      </c>
      <c r="C106" s="72">
        <v>2.5373888262125135E-2</v>
      </c>
      <c r="D106" s="72">
        <v>1.5332681310262237E-2</v>
      </c>
      <c r="E106" s="72">
        <v>3.5581382923101264E-3</v>
      </c>
      <c r="F106" s="72">
        <v>1.2619758081986272E-3</v>
      </c>
      <c r="G106" s="72">
        <v>2.4960670131697175E-2</v>
      </c>
      <c r="H106" s="72">
        <v>2.5608010153253726E-2</v>
      </c>
      <c r="I106" s="72">
        <v>1.0780701136993464E-2</v>
      </c>
      <c r="J106" s="72">
        <v>1.4846831950784674E-3</v>
      </c>
      <c r="K106" s="72">
        <v>1.0211980570567106E-3</v>
      </c>
      <c r="L106" s="72">
        <v>1.6138334812826303E-2</v>
      </c>
      <c r="M106" s="72">
        <v>9.2974313861275328E-3</v>
      </c>
      <c r="N106" s="72">
        <v>3.1002250615767286E-2</v>
      </c>
      <c r="O106" s="72">
        <v>2.050871323251641E-2</v>
      </c>
      <c r="P106" s="73">
        <v>2.0845379330651056E-2</v>
      </c>
      <c r="Q106" s="102"/>
    </row>
    <row r="107" spans="1:17" x14ac:dyDescent="0.3">
      <c r="A107" s="70" t="s">
        <v>90</v>
      </c>
      <c r="B107" s="71">
        <v>9.2905213282342219E-2</v>
      </c>
      <c r="C107" s="72">
        <v>0.1207705462850725</v>
      </c>
      <c r="D107" s="72">
        <v>8.7428717131620134E-2</v>
      </c>
      <c r="E107" s="72">
        <v>3.8451941080681486E-2</v>
      </c>
      <c r="F107" s="72">
        <v>4.0567432803465036E-3</v>
      </c>
      <c r="G107" s="72">
        <v>0.12214499580528863</v>
      </c>
      <c r="H107" s="72">
        <v>0.10345819820975571</v>
      </c>
      <c r="I107" s="72">
        <v>8.543814054289231E-2</v>
      </c>
      <c r="J107" s="72">
        <v>2.8120877704737018E-2</v>
      </c>
      <c r="K107" s="72">
        <v>3.2705790492377714E-3</v>
      </c>
      <c r="L107" s="72">
        <v>1.3068312131257698E-2</v>
      </c>
      <c r="M107" s="72">
        <v>5.788002401523188E-2</v>
      </c>
      <c r="N107" s="72">
        <v>6.7004904844334467E-2</v>
      </c>
      <c r="O107" s="72">
        <v>0.10384663705497545</v>
      </c>
      <c r="P107" s="73">
        <v>0.12335684109481578</v>
      </c>
      <c r="Q107" s="102"/>
    </row>
    <row r="108" spans="1:17" x14ac:dyDescent="0.3">
      <c r="A108" s="70" t="s">
        <v>91</v>
      </c>
      <c r="B108" s="71">
        <v>0.23799734612981016</v>
      </c>
      <c r="C108" s="72">
        <v>6.1960173923828396E-2</v>
      </c>
      <c r="D108" s="72">
        <v>2.9202743520339757E-2</v>
      </c>
      <c r="E108" s="72">
        <v>7.5314435918471525E-3</v>
      </c>
      <c r="F108" s="72">
        <v>7.3441107942521437E-4</v>
      </c>
      <c r="G108" s="72">
        <v>0.12001151185994564</v>
      </c>
      <c r="H108" s="72">
        <v>4.4945693791108993E-2</v>
      </c>
      <c r="I108" s="72">
        <v>2.1986228886020594E-2</v>
      </c>
      <c r="J108" s="72">
        <v>3.9272485359511484E-3</v>
      </c>
      <c r="K108" s="72">
        <v>8.1728428360233448E-4</v>
      </c>
      <c r="L108" s="72">
        <v>0.46743985374406427</v>
      </c>
      <c r="M108" s="72">
        <v>0.39823133178019915</v>
      </c>
      <c r="N108" s="72">
        <v>0.33659041080933016</v>
      </c>
      <c r="O108" s="72">
        <v>0.23985332102847026</v>
      </c>
      <c r="P108" s="73">
        <v>0.11260050284238461</v>
      </c>
      <c r="Q108" s="102"/>
    </row>
    <row r="109" spans="1:17" x14ac:dyDescent="0.3">
      <c r="A109" s="70" t="s">
        <v>92</v>
      </c>
      <c r="B109" s="71">
        <v>3.4033941416348828E-3</v>
      </c>
      <c r="C109" s="72">
        <v>9.6244809683050897E-4</v>
      </c>
      <c r="D109" s="72">
        <v>3.3178765946673765E-3</v>
      </c>
      <c r="E109" s="72">
        <v>6.3618410104489688E-4</v>
      </c>
      <c r="F109" s="74">
        <v>0</v>
      </c>
      <c r="G109" s="72">
        <v>2.0155842297592619E-3</v>
      </c>
      <c r="H109" s="72">
        <v>1.2531828301035105E-3</v>
      </c>
      <c r="I109" s="72">
        <v>3.7532835552393355E-3</v>
      </c>
      <c r="J109" s="74">
        <v>0</v>
      </c>
      <c r="K109" s="74">
        <v>0</v>
      </c>
      <c r="L109" s="72">
        <v>9.8316403622281737E-3</v>
      </c>
      <c r="M109" s="72">
        <v>3.7813767095691859E-3</v>
      </c>
      <c r="N109" s="72">
        <v>1.9560178572180366E-3</v>
      </c>
      <c r="O109" s="72">
        <v>2.8224017540363433E-3</v>
      </c>
      <c r="P109" s="75">
        <v>0</v>
      </c>
      <c r="Q109" s="102"/>
    </row>
    <row r="110" spans="1:17" x14ac:dyDescent="0.3">
      <c r="A110" s="70" t="s">
        <v>93</v>
      </c>
      <c r="B110" s="71">
        <v>3.9235214382469987E-3</v>
      </c>
      <c r="C110" s="72">
        <v>4.7524060504797851E-3</v>
      </c>
      <c r="D110" s="72">
        <v>4.235426458812472E-3</v>
      </c>
      <c r="E110" s="72">
        <v>1.4658366727564928E-3</v>
      </c>
      <c r="F110" s="72">
        <v>3.5672270868320425E-3</v>
      </c>
      <c r="G110" s="72">
        <v>4.9586513490040025E-3</v>
      </c>
      <c r="H110" s="72">
        <v>4.8262699930525354E-3</v>
      </c>
      <c r="I110" s="72">
        <v>4.1537003834398291E-3</v>
      </c>
      <c r="J110" s="72">
        <v>5.5755648859175796E-3</v>
      </c>
      <c r="K110" s="74">
        <v>0</v>
      </c>
      <c r="L110" s="74">
        <v>0</v>
      </c>
      <c r="M110" s="72">
        <v>5.5223029114139042E-4</v>
      </c>
      <c r="N110" s="72">
        <v>1.993370693550385E-3</v>
      </c>
      <c r="O110" s="72">
        <v>2.2655173935521153E-3</v>
      </c>
      <c r="P110" s="75">
        <v>0</v>
      </c>
      <c r="Q110" s="102"/>
    </row>
    <row r="111" spans="1:17" x14ac:dyDescent="0.3">
      <c r="A111" s="70" t="s">
        <v>94</v>
      </c>
      <c r="B111" s="71">
        <v>0.10378307062097299</v>
      </c>
      <c r="C111" s="72">
        <v>4.2741375732445547E-2</v>
      </c>
      <c r="D111" s="72">
        <v>2.9134492195155463E-2</v>
      </c>
      <c r="E111" s="72">
        <v>4.9807214228292686E-3</v>
      </c>
      <c r="F111" s="74">
        <v>0</v>
      </c>
      <c r="G111" s="72">
        <v>4.3995406921958247E-2</v>
      </c>
      <c r="H111" s="72">
        <v>3.2968545901237288E-2</v>
      </c>
      <c r="I111" s="72">
        <v>1.6449182756673428E-2</v>
      </c>
      <c r="J111" s="72">
        <v>3.8930311114163184E-3</v>
      </c>
      <c r="K111" s="74">
        <v>0</v>
      </c>
      <c r="L111" s="72">
        <v>0.1555754771697434</v>
      </c>
      <c r="M111" s="72">
        <v>0.17849029512288406</v>
      </c>
      <c r="N111" s="72">
        <v>0.19900130482773293</v>
      </c>
      <c r="O111" s="72">
        <v>0.18101435420566012</v>
      </c>
      <c r="P111" s="73">
        <v>0.18365177229876953</v>
      </c>
      <c r="Q111" s="102"/>
    </row>
    <row r="112" spans="1:17" x14ac:dyDescent="0.3">
      <c r="A112" s="70" t="s">
        <v>95</v>
      </c>
      <c r="B112" s="71">
        <v>3.6233568245526489E-2</v>
      </c>
      <c r="C112" s="72">
        <v>1.1498570073438586E-2</v>
      </c>
      <c r="D112" s="72">
        <v>4.4807625668666787E-3</v>
      </c>
      <c r="E112" s="72">
        <v>5.5392920165086776E-4</v>
      </c>
      <c r="F112" s="74">
        <v>0</v>
      </c>
      <c r="G112" s="72">
        <v>2.4517713527414275E-2</v>
      </c>
      <c r="H112" s="72">
        <v>1.3029706646168881E-2</v>
      </c>
      <c r="I112" s="72">
        <v>1.0045990137612106E-3</v>
      </c>
      <c r="J112" s="72">
        <v>3.0423436423248788E-4</v>
      </c>
      <c r="K112" s="74">
        <v>0</v>
      </c>
      <c r="L112" s="72">
        <v>6.812407641520922E-2</v>
      </c>
      <c r="M112" s="72">
        <v>5.0734171939607324E-2</v>
      </c>
      <c r="N112" s="72">
        <v>2.6326496025249793E-2</v>
      </c>
      <c r="O112" s="72">
        <v>1.7615692505945513E-2</v>
      </c>
      <c r="P112" s="73">
        <v>3.0490891923453953E-3</v>
      </c>
      <c r="Q112" s="102"/>
    </row>
    <row r="113" spans="1:17" x14ac:dyDescent="0.3">
      <c r="A113" s="70" t="s">
        <v>96</v>
      </c>
      <c r="B113" s="71">
        <v>1.2742023572319641E-4</v>
      </c>
      <c r="C113" s="74">
        <v>0</v>
      </c>
      <c r="D113" s="72">
        <v>3.1653262279132542E-3</v>
      </c>
      <c r="E113" s="74">
        <v>0</v>
      </c>
      <c r="F113" s="74">
        <v>0</v>
      </c>
      <c r="G113" s="72">
        <v>1.4870336498253863E-4</v>
      </c>
      <c r="H113" s="74">
        <v>0</v>
      </c>
      <c r="I113" s="72">
        <v>3.5807139112073059E-3</v>
      </c>
      <c r="J113" s="74">
        <v>0</v>
      </c>
      <c r="K113" s="74">
        <v>0</v>
      </c>
      <c r="L113" s="74">
        <v>0</v>
      </c>
      <c r="M113" s="74">
        <v>0</v>
      </c>
      <c r="N113" s="74">
        <v>0</v>
      </c>
      <c r="O113" s="74">
        <v>0</v>
      </c>
      <c r="P113" s="75">
        <v>0</v>
      </c>
      <c r="Q113" s="102"/>
    </row>
    <row r="114" spans="1:17" ht="22.8" x14ac:dyDescent="0.3">
      <c r="A114" s="70" t="s">
        <v>97</v>
      </c>
      <c r="B114" s="71">
        <v>3.2659707168219642E-3</v>
      </c>
      <c r="C114" s="72">
        <v>8.5589437203022218E-3</v>
      </c>
      <c r="D114" s="72">
        <v>2.192956810202595E-2</v>
      </c>
      <c r="E114" s="72">
        <v>2.2631171879865146E-3</v>
      </c>
      <c r="F114" s="74">
        <v>0</v>
      </c>
      <c r="G114" s="72">
        <v>7.87472985896784E-3</v>
      </c>
      <c r="H114" s="72">
        <v>1.2147181636347716E-2</v>
      </c>
      <c r="I114" s="72">
        <v>1.908737119260695E-2</v>
      </c>
      <c r="J114" s="72">
        <v>8.406131936929029E-4</v>
      </c>
      <c r="K114" s="74">
        <v>0</v>
      </c>
      <c r="L114" s="74">
        <v>0</v>
      </c>
      <c r="M114" s="74">
        <v>0</v>
      </c>
      <c r="N114" s="72">
        <v>2.0081592768484989E-4</v>
      </c>
      <c r="O114" s="74">
        <v>0</v>
      </c>
      <c r="P114" s="73">
        <v>3.6972440118322015E-4</v>
      </c>
      <c r="Q114" s="102"/>
    </row>
    <row r="115" spans="1:17" ht="22.8" x14ac:dyDescent="0.3">
      <c r="A115" s="70" t="s">
        <v>98</v>
      </c>
      <c r="B115" s="71">
        <v>2.3507577984142391E-2</v>
      </c>
      <c r="C115" s="72">
        <v>0.10382098003729977</v>
      </c>
      <c r="D115" s="72">
        <v>0.13041473625912736</v>
      </c>
      <c r="E115" s="72">
        <v>5.0620017621307009E-2</v>
      </c>
      <c r="F115" s="72">
        <v>2.0950954121197105E-2</v>
      </c>
      <c r="G115" s="72">
        <v>5.646322021932771E-2</v>
      </c>
      <c r="H115" s="72">
        <v>0.13262985460786689</v>
      </c>
      <c r="I115" s="72">
        <v>0.11251643445273968</v>
      </c>
      <c r="J115" s="72">
        <v>4.5629078982091335E-2</v>
      </c>
      <c r="K115" s="72">
        <v>1.6460690915778821E-2</v>
      </c>
      <c r="L115" s="74">
        <v>0</v>
      </c>
      <c r="M115" s="72">
        <v>8.0926225592353013E-4</v>
      </c>
      <c r="N115" s="72">
        <v>5.8483403975231169E-4</v>
      </c>
      <c r="O115" s="72">
        <v>6.8110727063012168E-3</v>
      </c>
      <c r="P115" s="73">
        <v>3.462426630739346E-3</v>
      </c>
      <c r="Q115" s="102"/>
    </row>
    <row r="116" spans="1:17" ht="22.8" x14ac:dyDescent="0.3">
      <c r="A116" s="70" t="s">
        <v>99</v>
      </c>
      <c r="B116" s="71">
        <v>7.2708810734036112E-3</v>
      </c>
      <c r="C116" s="72">
        <v>1.7263089935279512E-2</v>
      </c>
      <c r="D116" s="72">
        <v>1.4784239519173291E-2</v>
      </c>
      <c r="E116" s="72">
        <v>2.424788817423034E-3</v>
      </c>
      <c r="F116" s="74">
        <v>0</v>
      </c>
      <c r="G116" s="72">
        <v>1.2534364902551965E-2</v>
      </c>
      <c r="H116" s="72">
        <v>2.2496183316930166E-2</v>
      </c>
      <c r="I116" s="72">
        <v>8.1561296301674267E-3</v>
      </c>
      <c r="J116" s="72">
        <v>2.7672727132664076E-3</v>
      </c>
      <c r="K116" s="74">
        <v>0</v>
      </c>
      <c r="L116" s="74">
        <v>0</v>
      </c>
      <c r="M116" s="74">
        <v>0</v>
      </c>
      <c r="N116" s="74">
        <v>0</v>
      </c>
      <c r="O116" s="74">
        <v>0</v>
      </c>
      <c r="P116" s="73">
        <v>3.0348072505253778E-3</v>
      </c>
      <c r="Q116" s="102"/>
    </row>
    <row r="117" spans="1:17" ht="22.8" x14ac:dyDescent="0.3">
      <c r="A117" s="70" t="s">
        <v>100</v>
      </c>
      <c r="B117" s="71">
        <v>1.5006976336134135E-3</v>
      </c>
      <c r="C117" s="72">
        <v>1.6755378666737676E-3</v>
      </c>
      <c r="D117" s="72">
        <v>9.9196685742639658E-3</v>
      </c>
      <c r="E117" s="72">
        <v>1.3539284354024499E-3</v>
      </c>
      <c r="F117" s="74">
        <v>0</v>
      </c>
      <c r="G117" s="72">
        <v>1.7513606584783532E-3</v>
      </c>
      <c r="H117" s="72">
        <v>8.4006027693003475E-3</v>
      </c>
      <c r="I117" s="72">
        <v>4.2693527022105585E-3</v>
      </c>
      <c r="J117" s="72">
        <v>1.5451610416887696E-3</v>
      </c>
      <c r="K117" s="74">
        <v>0</v>
      </c>
      <c r="L117" s="74">
        <v>0</v>
      </c>
      <c r="M117" s="74">
        <v>0</v>
      </c>
      <c r="N117" s="74">
        <v>0</v>
      </c>
      <c r="O117" s="74">
        <v>0</v>
      </c>
      <c r="P117" s="73">
        <v>3.6972440118322015E-4</v>
      </c>
      <c r="Q117" s="102"/>
    </row>
    <row r="118" spans="1:17" ht="22.8" x14ac:dyDescent="0.3">
      <c r="A118" s="70" t="s">
        <v>101</v>
      </c>
      <c r="B118" s="71">
        <v>2.9469099101491782E-4</v>
      </c>
      <c r="C118" s="72">
        <v>1.4031498015625906E-3</v>
      </c>
      <c r="D118" s="72">
        <v>3.3405638831087688E-3</v>
      </c>
      <c r="E118" s="74">
        <v>0</v>
      </c>
      <c r="F118" s="74">
        <v>0</v>
      </c>
      <c r="G118" s="72">
        <v>1.7253326675744278E-3</v>
      </c>
      <c r="H118" s="72">
        <v>1.2422219807970962E-4</v>
      </c>
      <c r="I118" s="72">
        <v>3.7789481103216232E-3</v>
      </c>
      <c r="J118" s="74">
        <v>0</v>
      </c>
      <c r="K118" s="74">
        <v>0</v>
      </c>
      <c r="L118" s="74">
        <v>0</v>
      </c>
      <c r="M118" s="74">
        <v>0</v>
      </c>
      <c r="N118" s="74">
        <v>0</v>
      </c>
      <c r="O118" s="74">
        <v>0</v>
      </c>
      <c r="P118" s="75">
        <v>0</v>
      </c>
      <c r="Q118" s="102"/>
    </row>
    <row r="119" spans="1:17" ht="22.8" x14ac:dyDescent="0.3">
      <c r="A119" s="70" t="s">
        <v>102</v>
      </c>
      <c r="B119" s="71">
        <v>1.3748674340448928E-2</v>
      </c>
      <c r="C119" s="72">
        <v>2.6114812870694729E-2</v>
      </c>
      <c r="D119" s="72">
        <v>4.5778551080119266E-2</v>
      </c>
      <c r="E119" s="72">
        <v>1.2494930155255058E-2</v>
      </c>
      <c r="F119" s="72">
        <v>2.0664491425470325E-3</v>
      </c>
      <c r="G119" s="72">
        <v>2.5246035402371535E-2</v>
      </c>
      <c r="H119" s="72">
        <v>2.8755250017572922E-2</v>
      </c>
      <c r="I119" s="72">
        <v>4.377139470385185E-2</v>
      </c>
      <c r="J119" s="72">
        <v>9.4352805139679644E-3</v>
      </c>
      <c r="K119" s="72">
        <v>2.2996336171684727E-3</v>
      </c>
      <c r="L119" s="72">
        <v>9.3975848781800621E-4</v>
      </c>
      <c r="M119" s="72">
        <v>1.088304225295334E-3</v>
      </c>
      <c r="N119" s="72">
        <v>1.5483061686546692E-3</v>
      </c>
      <c r="O119" s="72">
        <v>6.2003142492404019E-3</v>
      </c>
      <c r="P119" s="73">
        <v>1.0850848623034483E-2</v>
      </c>
      <c r="Q119" s="102"/>
    </row>
    <row r="120" spans="1:17" x14ac:dyDescent="0.3">
      <c r="A120" s="70" t="s">
        <v>103</v>
      </c>
      <c r="B120" s="71">
        <v>0.1264362911692429</v>
      </c>
      <c r="C120" s="72">
        <v>0.25971156392275618</v>
      </c>
      <c r="D120" s="72">
        <v>0.16918124355607347</v>
      </c>
      <c r="E120" s="72">
        <v>4.66965078906443E-2</v>
      </c>
      <c r="F120" s="72">
        <v>4.3765452860886761E-3</v>
      </c>
      <c r="G120" s="72">
        <v>0.22288475538009284</v>
      </c>
      <c r="H120" s="72">
        <v>0.24301869633291362</v>
      </c>
      <c r="I120" s="72">
        <v>0.13955508487904902</v>
      </c>
      <c r="J120" s="72">
        <v>4.2209867799082305E-2</v>
      </c>
      <c r="K120" s="72">
        <v>2.7047589808944896E-3</v>
      </c>
      <c r="L120" s="72">
        <v>9.0225416607756185E-3</v>
      </c>
      <c r="M120" s="72">
        <v>1.9681324383679335E-2</v>
      </c>
      <c r="N120" s="72">
        <v>3.4329800344239325E-2</v>
      </c>
      <c r="O120" s="72">
        <v>6.9785206358996002E-2</v>
      </c>
      <c r="P120" s="73">
        <v>8.0043113422174114E-2</v>
      </c>
      <c r="Q120" s="102"/>
    </row>
    <row r="121" spans="1:17" ht="22.8" x14ac:dyDescent="0.3">
      <c r="A121" s="70" t="s">
        <v>104</v>
      </c>
      <c r="B121" s="71">
        <v>0.22355735384997061</v>
      </c>
      <c r="C121" s="72">
        <v>0.12890954410285177</v>
      </c>
      <c r="D121" s="72">
        <v>5.86279353803957E-2</v>
      </c>
      <c r="E121" s="72">
        <v>1.5050402147682187E-2</v>
      </c>
      <c r="F121" s="72">
        <v>6.8330205373078523E-4</v>
      </c>
      <c r="G121" s="72">
        <v>0.21739862919982456</v>
      </c>
      <c r="H121" s="72">
        <v>0.11072325854279305</v>
      </c>
      <c r="I121" s="72">
        <v>4.0825907658692893E-2</v>
      </c>
      <c r="J121" s="72">
        <v>1.1150618185572583E-2</v>
      </c>
      <c r="K121" s="72">
        <v>7.6040795831190102E-4</v>
      </c>
      <c r="L121" s="72">
        <v>0.18228883435960624</v>
      </c>
      <c r="M121" s="72">
        <v>0.19476075298774212</v>
      </c>
      <c r="N121" s="72">
        <v>0.1952451231564078</v>
      </c>
      <c r="O121" s="72">
        <v>0.19831346273336345</v>
      </c>
      <c r="P121" s="73">
        <v>6.2894864286227162E-2</v>
      </c>
      <c r="Q121" s="102"/>
    </row>
    <row r="122" spans="1:17" x14ac:dyDescent="0.3">
      <c r="A122" s="70" t="s">
        <v>105</v>
      </c>
      <c r="B122" s="71">
        <v>3.7578603339617558E-3</v>
      </c>
      <c r="C122" s="72">
        <v>6.1866335357127081E-3</v>
      </c>
      <c r="D122" s="72">
        <v>7.705777551520398E-4</v>
      </c>
      <c r="E122" s="74">
        <v>0</v>
      </c>
      <c r="F122" s="74">
        <v>0</v>
      </c>
      <c r="G122" s="72">
        <v>5.6033926792438396E-3</v>
      </c>
      <c r="H122" s="72">
        <v>4.8246126746619303E-3</v>
      </c>
      <c r="I122" s="72">
        <v>5.9213599799394273E-4</v>
      </c>
      <c r="J122" s="74">
        <v>0</v>
      </c>
      <c r="K122" s="74">
        <v>0</v>
      </c>
      <c r="L122" s="72">
        <v>4.9008960021193291E-3</v>
      </c>
      <c r="M122" s="74">
        <v>0</v>
      </c>
      <c r="N122" s="72">
        <v>1.8837485610706617E-3</v>
      </c>
      <c r="O122" s="74">
        <v>0</v>
      </c>
      <c r="P122" s="75">
        <v>0</v>
      </c>
      <c r="Q122" s="102"/>
    </row>
    <row r="123" spans="1:17" x14ac:dyDescent="0.3">
      <c r="A123" s="70" t="s">
        <v>106</v>
      </c>
      <c r="B123" s="71">
        <v>8.5777018888108384E-4</v>
      </c>
      <c r="C123" s="72">
        <v>3.8814634176216473E-3</v>
      </c>
      <c r="D123" s="72">
        <v>2.5920719767079008E-3</v>
      </c>
      <c r="E123" s="72">
        <v>6.2705074071981739E-4</v>
      </c>
      <c r="F123" s="74">
        <v>0</v>
      </c>
      <c r="G123" s="72">
        <v>1.865050023291283E-3</v>
      </c>
      <c r="H123" s="72">
        <v>3.2428914634842908E-3</v>
      </c>
      <c r="I123" s="72">
        <v>3.6143242321054012E-3</v>
      </c>
      <c r="J123" s="74">
        <v>0</v>
      </c>
      <c r="K123" s="74">
        <v>0</v>
      </c>
      <c r="L123" s="74">
        <v>0</v>
      </c>
      <c r="M123" s="72">
        <v>8.1052565914750858E-4</v>
      </c>
      <c r="N123" s="74">
        <v>0</v>
      </c>
      <c r="O123" s="74">
        <v>0</v>
      </c>
      <c r="P123" s="75">
        <v>0</v>
      </c>
      <c r="Q123" s="102"/>
    </row>
    <row r="124" spans="1:17" x14ac:dyDescent="0.3">
      <c r="A124" s="70" t="s">
        <v>107</v>
      </c>
      <c r="B124" s="71">
        <v>8.2204165528632619E-2</v>
      </c>
      <c r="C124" s="72">
        <v>7.7957292944796489E-2</v>
      </c>
      <c r="D124" s="72">
        <v>3.5030219409289083E-2</v>
      </c>
      <c r="E124" s="72">
        <v>1.9158063625050892E-2</v>
      </c>
      <c r="F124" s="74">
        <v>0</v>
      </c>
      <c r="G124" s="72">
        <v>7.5750415254389553E-2</v>
      </c>
      <c r="H124" s="72">
        <v>7.0272612521157143E-2</v>
      </c>
      <c r="I124" s="72">
        <v>3.3288114148848642E-2</v>
      </c>
      <c r="J124" s="72">
        <v>8.1224259146718686E-3</v>
      </c>
      <c r="K124" s="74">
        <v>0</v>
      </c>
      <c r="L124" s="72">
        <v>7.1789261220413403E-2</v>
      </c>
      <c r="M124" s="72">
        <v>8.2348270992505301E-2</v>
      </c>
      <c r="N124" s="72">
        <v>9.6385820941825448E-2</v>
      </c>
      <c r="O124" s="72">
        <v>0.13251669078191636</v>
      </c>
      <c r="P124" s="73">
        <v>5.8923333642634849E-2</v>
      </c>
      <c r="Q124" s="102"/>
    </row>
    <row r="125" spans="1:17" x14ac:dyDescent="0.3">
      <c r="A125" s="70" t="s">
        <v>108</v>
      </c>
      <c r="B125" s="71">
        <v>1.7721841392658519E-2</v>
      </c>
      <c r="C125" s="72">
        <v>1.6924980548332962E-2</v>
      </c>
      <c r="D125" s="72">
        <v>2.0318315410405883E-2</v>
      </c>
      <c r="E125" s="72">
        <v>1.433144391079412E-2</v>
      </c>
      <c r="F125" s="72">
        <v>1.3251960305932151E-2</v>
      </c>
      <c r="G125" s="72">
        <v>2.5657909526078573E-2</v>
      </c>
      <c r="H125" s="72">
        <v>1.8376374613866268E-2</v>
      </c>
      <c r="I125" s="72">
        <v>1.7159751516110482E-2</v>
      </c>
      <c r="J125" s="72">
        <v>1.7382238880032111E-2</v>
      </c>
      <c r="K125" s="72">
        <v>1.0934566662884447E-2</v>
      </c>
      <c r="L125" s="74">
        <v>0</v>
      </c>
      <c r="M125" s="72">
        <v>1.4914420758075538E-3</v>
      </c>
      <c r="N125" s="72">
        <v>3.7325621488269217E-3</v>
      </c>
      <c r="O125" s="72">
        <v>8.1616226881208766E-3</v>
      </c>
      <c r="P125" s="73">
        <v>1.3411468426260365E-2</v>
      </c>
      <c r="Q125" s="102"/>
    </row>
    <row r="126" spans="1:17" x14ac:dyDescent="0.3">
      <c r="A126" s="70" t="s">
        <v>109</v>
      </c>
      <c r="B126" s="71">
        <v>0.51104435390458414</v>
      </c>
      <c r="C126" s="72">
        <v>0.90040123806935446</v>
      </c>
      <c r="D126" s="72">
        <v>0.93982347016074175</v>
      </c>
      <c r="E126" s="72">
        <v>0.97375293248646999</v>
      </c>
      <c r="F126" s="72">
        <v>0.97887006175448221</v>
      </c>
      <c r="G126" s="72">
        <v>0.72493061865188535</v>
      </c>
      <c r="H126" s="72">
        <v>0.90817344238529751</v>
      </c>
      <c r="I126" s="72">
        <v>0.94715143617053654</v>
      </c>
      <c r="J126" s="72">
        <v>0.97506937724680243</v>
      </c>
      <c r="K126" s="72">
        <v>0.9808179731996034</v>
      </c>
      <c r="L126" s="72">
        <v>1.4996708339889704E-2</v>
      </c>
      <c r="M126" s="72">
        <v>0.23292758155343818</v>
      </c>
      <c r="N126" s="72">
        <v>0.46544536246264068</v>
      </c>
      <c r="O126" s="72">
        <v>0.75071522614849295</v>
      </c>
      <c r="P126" s="73">
        <v>0.92485603102880709</v>
      </c>
      <c r="Q126" s="102"/>
    </row>
    <row r="127" spans="1:17" x14ac:dyDescent="0.3">
      <c r="A127" s="70" t="s">
        <v>110</v>
      </c>
      <c r="B127" s="71">
        <v>3.292743255492924E-3</v>
      </c>
      <c r="C127" s="72">
        <v>3.4377458838765018E-3</v>
      </c>
      <c r="D127" s="72">
        <v>1.2634175276916195E-3</v>
      </c>
      <c r="E127" s="74">
        <v>0</v>
      </c>
      <c r="F127" s="72">
        <v>3.7343038877662039E-3</v>
      </c>
      <c r="G127" s="72">
        <v>2.4201183475994017E-3</v>
      </c>
      <c r="H127" s="72">
        <v>3.7412422196712496E-3</v>
      </c>
      <c r="I127" s="72">
        <v>8.2248313527387581E-4</v>
      </c>
      <c r="J127" s="74">
        <v>0</v>
      </c>
      <c r="K127" s="72">
        <v>4.1556942197209686E-3</v>
      </c>
      <c r="L127" s="72">
        <v>5.3893986349189613E-3</v>
      </c>
      <c r="M127" s="72">
        <v>5.8321480270115958E-3</v>
      </c>
      <c r="N127" s="72">
        <v>4.1490418306927264E-3</v>
      </c>
      <c r="O127" s="74">
        <v>0</v>
      </c>
      <c r="P127" s="75">
        <v>0</v>
      </c>
      <c r="Q127" s="102"/>
    </row>
    <row r="128" spans="1:17" x14ac:dyDescent="0.3">
      <c r="A128" s="70" t="s">
        <v>111</v>
      </c>
      <c r="B128" s="71">
        <v>9.0485585272728015E-4</v>
      </c>
      <c r="C128" s="72">
        <v>1.2429382388284055E-3</v>
      </c>
      <c r="D128" s="72">
        <v>1.1134178755645039E-3</v>
      </c>
      <c r="E128" s="72">
        <v>2.2855633653521982E-3</v>
      </c>
      <c r="F128" s="72">
        <v>1.7003981492693279E-3</v>
      </c>
      <c r="G128" s="72">
        <v>1.1534980447109897E-3</v>
      </c>
      <c r="H128" s="72">
        <v>1.0376711898013615E-3</v>
      </c>
      <c r="I128" s="72">
        <v>1.4348071896083398E-3</v>
      </c>
      <c r="J128" s="72">
        <v>2.4244933172062528E-3</v>
      </c>
      <c r="K128" s="72">
        <v>1.8922763043716252E-3</v>
      </c>
      <c r="L128" s="72">
        <v>5.2585764908041953E-4</v>
      </c>
      <c r="M128" s="74">
        <v>0</v>
      </c>
      <c r="N128" s="72">
        <v>8.2773485420891465E-4</v>
      </c>
      <c r="O128" s="72">
        <v>3.4476599872055035E-4</v>
      </c>
      <c r="P128" s="75">
        <v>0</v>
      </c>
      <c r="Q128" s="102"/>
    </row>
    <row r="129" spans="1:17" x14ac:dyDescent="0.3">
      <c r="A129" s="70" t="s">
        <v>112</v>
      </c>
      <c r="B129" s="71">
        <v>0.10836585301075467</v>
      </c>
      <c r="C129" s="72">
        <v>1.154160784595421E-2</v>
      </c>
      <c r="D129" s="72">
        <v>4.7017079431285859E-3</v>
      </c>
      <c r="E129" s="72">
        <v>3.496709270462515E-3</v>
      </c>
      <c r="F129" s="72">
        <v>4.6681609096911093E-4</v>
      </c>
      <c r="G129" s="72">
        <v>5.9224131428010522E-2</v>
      </c>
      <c r="H129" s="72">
        <v>6.9262681217113755E-3</v>
      </c>
      <c r="I129" s="72">
        <v>7.2814600935584579E-3</v>
      </c>
      <c r="J129" s="72">
        <v>1.1815761315484381E-3</v>
      </c>
      <c r="K129" s="74">
        <v>0</v>
      </c>
      <c r="L129" s="72">
        <v>0.25144709143605143</v>
      </c>
      <c r="M129" s="72">
        <v>0.1609380368558686</v>
      </c>
      <c r="N129" s="72">
        <v>9.8154115618114379E-2</v>
      </c>
      <c r="O129" s="72">
        <v>4.3947808807031176E-2</v>
      </c>
      <c r="P129" s="73">
        <v>1.6071387350357662E-2</v>
      </c>
      <c r="Q129" s="102"/>
    </row>
    <row r="130" spans="1:17" x14ac:dyDescent="0.3">
      <c r="A130" s="70" t="s">
        <v>113</v>
      </c>
      <c r="B130" s="71">
        <v>0.31266995267202008</v>
      </c>
      <c r="C130" s="72">
        <v>1.3756510806934978E-2</v>
      </c>
      <c r="D130" s="72">
        <v>2.374487287763653E-3</v>
      </c>
      <c r="E130" s="72">
        <v>6.6126745300759909E-4</v>
      </c>
      <c r="F130" s="72">
        <v>1.0296705821581655E-4</v>
      </c>
      <c r="G130" s="72">
        <v>0.12367756348574946</v>
      </c>
      <c r="H130" s="72">
        <v>6.8808276556207495E-3</v>
      </c>
      <c r="I130" s="72">
        <v>8.0466749320179441E-4</v>
      </c>
      <c r="J130" s="72">
        <v>4.1540653609560806E-4</v>
      </c>
      <c r="K130" s="72">
        <v>1.145861776410233E-4</v>
      </c>
      <c r="L130" s="72">
        <v>0.72257304230012809</v>
      </c>
      <c r="M130" s="72">
        <v>0.58370055409028176</v>
      </c>
      <c r="N130" s="72">
        <v>0.42090637064657399</v>
      </c>
      <c r="O130" s="72">
        <v>0.190993142452482</v>
      </c>
      <c r="P130" s="73">
        <v>4.5341544207727534E-2</v>
      </c>
      <c r="Q130" s="102"/>
    </row>
    <row r="131" spans="1:17" x14ac:dyDescent="0.3">
      <c r="A131" s="70" t="s">
        <v>114</v>
      </c>
      <c r="B131" s="71">
        <v>4.4381457091698606E-2</v>
      </c>
      <c r="C131" s="72">
        <v>5.2413445282456193E-2</v>
      </c>
      <c r="D131" s="72">
        <v>3.040518379470308E-2</v>
      </c>
      <c r="E131" s="72">
        <v>5.4720835139129027E-3</v>
      </c>
      <c r="F131" s="72">
        <v>1.8734927533656188E-3</v>
      </c>
      <c r="G131" s="72">
        <v>6.0871080154494092E-2</v>
      </c>
      <c r="H131" s="72">
        <v>5.4864173814031809E-2</v>
      </c>
      <c r="I131" s="72">
        <v>2.5345394401710415E-2</v>
      </c>
      <c r="J131" s="72">
        <v>3.526907888315437E-3</v>
      </c>
      <c r="K131" s="72">
        <v>2.0849034357800717E-3</v>
      </c>
      <c r="L131" s="72">
        <v>5.0679016399317114E-3</v>
      </c>
      <c r="M131" s="72">
        <v>1.4095945432796639E-2</v>
      </c>
      <c r="N131" s="72">
        <v>6.7848124389417999E-3</v>
      </c>
      <c r="O131" s="72">
        <v>5.837433905152652E-3</v>
      </c>
      <c r="P131" s="73">
        <v>3.1956898684596031E-4</v>
      </c>
      <c r="Q131" s="102"/>
    </row>
    <row r="132" spans="1:17" x14ac:dyDescent="0.3">
      <c r="A132" s="70" t="s">
        <v>115</v>
      </c>
      <c r="B132" s="71">
        <v>1.6189428200632575E-3</v>
      </c>
      <c r="C132" s="72">
        <v>2.8153332426122669E-4</v>
      </c>
      <c r="D132" s="74">
        <v>0</v>
      </c>
      <c r="E132" s="74">
        <v>0</v>
      </c>
      <c r="F132" s="74">
        <v>0</v>
      </c>
      <c r="G132" s="72">
        <v>2.0650803614725081E-3</v>
      </c>
      <c r="H132" s="74">
        <v>0</v>
      </c>
      <c r="I132" s="74">
        <v>0</v>
      </c>
      <c r="J132" s="74">
        <v>0</v>
      </c>
      <c r="K132" s="74">
        <v>0</v>
      </c>
      <c r="L132" s="74">
        <v>0</v>
      </c>
      <c r="M132" s="72">
        <v>1.0142919647960393E-3</v>
      </c>
      <c r="N132" s="74">
        <v>0</v>
      </c>
      <c r="O132" s="74">
        <v>0</v>
      </c>
      <c r="P132" s="75">
        <v>0</v>
      </c>
      <c r="Q132" s="102"/>
    </row>
    <row r="133" spans="1:17" x14ac:dyDescent="0.3">
      <c r="A133" s="70" t="s">
        <v>116</v>
      </c>
      <c r="B133" s="71">
        <v>0.69618369357325471</v>
      </c>
      <c r="C133" s="72">
        <v>0.98483934152850106</v>
      </c>
      <c r="D133" s="72">
        <v>0.99417588479836849</v>
      </c>
      <c r="E133" s="72">
        <v>0.98937257425860559</v>
      </c>
      <c r="F133" s="74">
        <v>1</v>
      </c>
      <c r="G133" s="72">
        <v>0.91840255792885905</v>
      </c>
      <c r="H133" s="72">
        <v>0.987460844991501</v>
      </c>
      <c r="I133" s="72">
        <v>0.98885702861508085</v>
      </c>
      <c r="J133" s="72">
        <v>0.995221516693233</v>
      </c>
      <c r="K133" s="74">
        <v>1</v>
      </c>
      <c r="L133" s="72">
        <v>5.2068731880158835E-2</v>
      </c>
      <c r="M133" s="72">
        <v>0.30589139114002328</v>
      </c>
      <c r="N133" s="72">
        <v>0.63973330060047828</v>
      </c>
      <c r="O133" s="72">
        <v>0.89530528373916307</v>
      </c>
      <c r="P133" s="73">
        <v>0.96334247501263015</v>
      </c>
      <c r="Q133" s="102"/>
    </row>
    <row r="134" spans="1:17" x14ac:dyDescent="0.3">
      <c r="A134" s="70" t="s">
        <v>117</v>
      </c>
      <c r="B134" s="71">
        <v>0.30072157567885377</v>
      </c>
      <c r="C134" s="72">
        <v>0.32384054985960897</v>
      </c>
      <c r="D134" s="72">
        <v>0.38943772935570442</v>
      </c>
      <c r="E134" s="72">
        <v>0.38213227500673747</v>
      </c>
      <c r="F134" s="72">
        <v>0.4603902308188127</v>
      </c>
      <c r="G134" s="72">
        <v>0.25670719614989157</v>
      </c>
      <c r="H134" s="72">
        <v>0.34586322710730183</v>
      </c>
      <c r="I134" s="72">
        <v>0.38472209331888985</v>
      </c>
      <c r="J134" s="72">
        <v>0.37818144159542794</v>
      </c>
      <c r="K134" s="72">
        <v>0.47758235956159323</v>
      </c>
      <c r="L134" s="72">
        <v>0.254170012350522</v>
      </c>
      <c r="M134" s="72">
        <v>0.42154437932250488</v>
      </c>
      <c r="N134" s="72">
        <v>0.43540287757320179</v>
      </c>
      <c r="O134" s="72">
        <v>0.42935666335966083</v>
      </c>
      <c r="P134" s="73">
        <v>0.44565596781730482</v>
      </c>
      <c r="Q134" s="102"/>
    </row>
    <row r="135" spans="1:17" x14ac:dyDescent="0.3">
      <c r="A135" s="70" t="s">
        <v>118</v>
      </c>
      <c r="B135" s="71">
        <v>0.45185720585148043</v>
      </c>
      <c r="C135" s="72">
        <v>0.85660953221892566</v>
      </c>
      <c r="D135" s="72">
        <v>0.94675512235301829</v>
      </c>
      <c r="E135" s="72">
        <v>0.97411669332211981</v>
      </c>
      <c r="F135" s="72">
        <v>0.9912448467853272</v>
      </c>
      <c r="G135" s="72">
        <v>0.61718436587924685</v>
      </c>
      <c r="H135" s="72">
        <v>0.89542106613134087</v>
      </c>
      <c r="I135" s="72">
        <v>0.94412387212624393</v>
      </c>
      <c r="J135" s="72">
        <v>0.98151831395039635</v>
      </c>
      <c r="K135" s="72">
        <v>0.99210516069662646</v>
      </c>
      <c r="L135" s="72">
        <v>6.3117307243117796E-3</v>
      </c>
      <c r="M135" s="72">
        <v>0.12262150767836374</v>
      </c>
      <c r="N135" s="72">
        <v>0.51440958049302754</v>
      </c>
      <c r="O135" s="72">
        <v>0.89971370951507179</v>
      </c>
      <c r="P135" s="73">
        <v>0.96351439789196547</v>
      </c>
      <c r="Q135" s="102"/>
    </row>
    <row r="136" spans="1:17" x14ac:dyDescent="0.3">
      <c r="A136" s="70" t="s">
        <v>119</v>
      </c>
      <c r="B136" s="71">
        <v>2.4426482926346326E-3</v>
      </c>
      <c r="C136" s="72">
        <v>3.9021403307453926E-3</v>
      </c>
      <c r="D136" s="72">
        <v>4.9517830907714914E-3</v>
      </c>
      <c r="E136" s="72">
        <v>2.4742449872601373E-2</v>
      </c>
      <c r="F136" s="72">
        <v>8.208466097916188E-2</v>
      </c>
      <c r="G136" s="72">
        <v>8.8827113092110332E-4</v>
      </c>
      <c r="H136" s="72">
        <v>3.9110395324026383E-3</v>
      </c>
      <c r="I136" s="72">
        <v>7.917204307019152E-3</v>
      </c>
      <c r="J136" s="72">
        <v>2.5263185012012308E-2</v>
      </c>
      <c r="K136" s="72">
        <v>9.1004476752060165E-2</v>
      </c>
      <c r="L136" s="72">
        <v>7.5053212274811478E-4</v>
      </c>
      <c r="M136" s="72">
        <v>3.5205690153812834E-3</v>
      </c>
      <c r="N136" s="72">
        <v>6.4887371515897699E-3</v>
      </c>
      <c r="O136" s="72">
        <v>8.5714011346128792E-3</v>
      </c>
      <c r="P136" s="73">
        <v>7.6740313205513272E-3</v>
      </c>
      <c r="Q136" s="102"/>
    </row>
    <row r="137" spans="1:17" x14ac:dyDescent="0.3">
      <c r="A137" s="70" t="s">
        <v>120</v>
      </c>
      <c r="B137" s="71">
        <v>4.908695292347688E-3</v>
      </c>
      <c r="C137" s="72">
        <v>4.7054145920087477E-2</v>
      </c>
      <c r="D137" s="72">
        <v>0.14087327317960174</v>
      </c>
      <c r="E137" s="72">
        <v>0.23380144540026715</v>
      </c>
      <c r="F137" s="72">
        <v>0.68583079917479384</v>
      </c>
      <c r="G137" s="72">
        <v>1.1651794969742104E-2</v>
      </c>
      <c r="H137" s="72">
        <v>6.8651939991660388E-2</v>
      </c>
      <c r="I137" s="72">
        <v>0.15815312309373028</v>
      </c>
      <c r="J137" s="72">
        <v>0.28562571172835299</v>
      </c>
      <c r="K137" s="72">
        <v>0.69964908393081204</v>
      </c>
      <c r="L137" s="74">
        <v>0</v>
      </c>
      <c r="M137" s="72">
        <v>7.619950470539159E-4</v>
      </c>
      <c r="N137" s="72">
        <v>3.4336654041706677E-3</v>
      </c>
      <c r="O137" s="72">
        <v>1.7308088927101985E-2</v>
      </c>
      <c r="P137" s="73">
        <v>0.13755561210252773</v>
      </c>
      <c r="Q137" s="102"/>
    </row>
    <row r="138" spans="1:17" x14ac:dyDescent="0.3">
      <c r="A138" s="70" t="s">
        <v>121</v>
      </c>
      <c r="B138" s="71">
        <v>5.4767362770141909E-2</v>
      </c>
      <c r="C138" s="72">
        <v>0.28063796126031065</v>
      </c>
      <c r="D138" s="72">
        <v>0.53510386525431641</v>
      </c>
      <c r="E138" s="72">
        <v>0.69992457755584703</v>
      </c>
      <c r="F138" s="72">
        <v>0.91173308035177869</v>
      </c>
      <c r="G138" s="72">
        <v>0.11814883370056868</v>
      </c>
      <c r="H138" s="72">
        <v>0.34843680020047596</v>
      </c>
      <c r="I138" s="72">
        <v>0.58803589029539605</v>
      </c>
      <c r="J138" s="72">
        <v>0.71975609778341509</v>
      </c>
      <c r="K138" s="72">
        <v>0.92891621978465977</v>
      </c>
      <c r="L138" s="74">
        <v>0</v>
      </c>
      <c r="M138" s="72">
        <v>1.1240523824208172E-3</v>
      </c>
      <c r="N138" s="72">
        <v>2.5454595366939777E-2</v>
      </c>
      <c r="O138" s="72">
        <v>0.12847829979028283</v>
      </c>
      <c r="P138" s="73">
        <v>0.4523719202792465</v>
      </c>
      <c r="Q138" s="102"/>
    </row>
    <row r="139" spans="1:17" x14ac:dyDescent="0.3">
      <c r="A139" s="70" t="s">
        <v>122</v>
      </c>
      <c r="B139" s="71">
        <v>2.86578534914999E-2</v>
      </c>
      <c r="C139" s="72">
        <v>9.599779872596758E-3</v>
      </c>
      <c r="D139" s="72">
        <v>1.3521155983360327E-2</v>
      </c>
      <c r="E139" s="72">
        <v>1.1274090220241267E-2</v>
      </c>
      <c r="F139" s="72">
        <v>2.3546282547777204E-2</v>
      </c>
      <c r="G139" s="72">
        <v>5.7038474571656809E-3</v>
      </c>
      <c r="H139" s="72">
        <v>9.5529744499530805E-3</v>
      </c>
      <c r="I139" s="72">
        <v>6.5563303298937833E-3</v>
      </c>
      <c r="J139" s="72">
        <v>1.1561695605271314E-2</v>
      </c>
      <c r="K139" s="72">
        <v>2.5250011695858218E-2</v>
      </c>
      <c r="L139" s="72">
        <v>2.3788300877509869E-2</v>
      </c>
      <c r="M139" s="72">
        <v>5.980474823566647E-2</v>
      </c>
      <c r="N139" s="72">
        <v>7.2341428443627315E-2</v>
      </c>
      <c r="O139" s="72">
        <v>9.1220643690627504E-2</v>
      </c>
      <c r="P139" s="73">
        <v>8.7695085297169156E-2</v>
      </c>
      <c r="Q139" s="102"/>
    </row>
    <row r="140" spans="1:17" x14ac:dyDescent="0.3">
      <c r="A140" s="70" t="s">
        <v>123</v>
      </c>
      <c r="B140" s="71">
        <v>0.31560060884500235</v>
      </c>
      <c r="C140" s="72">
        <v>0.69678371864738309</v>
      </c>
      <c r="D140" s="72">
        <v>0.77888362583007631</v>
      </c>
      <c r="E140" s="72">
        <v>0.90574062145373258</v>
      </c>
      <c r="F140" s="72">
        <v>0.98419828619485716</v>
      </c>
      <c r="G140" s="72">
        <v>0.47505553243318033</v>
      </c>
      <c r="H140" s="72">
        <v>0.71540777445610626</v>
      </c>
      <c r="I140" s="72">
        <v>0.80592871523132248</v>
      </c>
      <c r="J140" s="72">
        <v>0.92102790354610176</v>
      </c>
      <c r="K140" s="72">
        <v>0.98289799776459086</v>
      </c>
      <c r="L140" s="72">
        <v>3.6231408334540138E-2</v>
      </c>
      <c r="M140" s="72">
        <v>0.13462116669705593</v>
      </c>
      <c r="N140" s="72">
        <v>0.33105701465771881</v>
      </c>
      <c r="O140" s="72">
        <v>0.54030990461944395</v>
      </c>
      <c r="P140" s="73">
        <v>0.7920474826172158</v>
      </c>
      <c r="Q140" s="102"/>
    </row>
    <row r="141" spans="1:17" x14ac:dyDescent="0.3">
      <c r="A141" s="70" t="s">
        <v>124</v>
      </c>
      <c r="B141" s="71">
        <v>6.0495042868354755E-2</v>
      </c>
      <c r="C141" s="72">
        <v>1.0462076177805682E-2</v>
      </c>
      <c r="D141" s="72">
        <v>8.5565392122645984E-3</v>
      </c>
      <c r="E141" s="72">
        <v>1.19327407744385E-2</v>
      </c>
      <c r="F141" s="72">
        <v>3.5301013610891864E-2</v>
      </c>
      <c r="G141" s="72">
        <v>4.8515140671194223E-3</v>
      </c>
      <c r="H141" s="72">
        <v>3.3843340714345962E-3</v>
      </c>
      <c r="I141" s="72">
        <v>7.1534504116226635E-3</v>
      </c>
      <c r="J141" s="72">
        <v>1.0460265473017436E-2</v>
      </c>
      <c r="K141" s="72">
        <v>3.7793246185457645E-2</v>
      </c>
      <c r="L141" s="72">
        <v>3.4017160615606036E-2</v>
      </c>
      <c r="M141" s="72">
        <v>0.13661640257364133</v>
      </c>
      <c r="N141" s="72">
        <v>0.21478904687613973</v>
      </c>
      <c r="O141" s="72">
        <v>0.18153264027834126</v>
      </c>
      <c r="P141" s="73">
        <v>0.11801712740373985</v>
      </c>
      <c r="Q141" s="102"/>
    </row>
    <row r="142" spans="1:17" x14ac:dyDescent="0.3">
      <c r="A142" s="70" t="s">
        <v>125</v>
      </c>
      <c r="B142" s="71">
        <v>1.4939377544988483E-2</v>
      </c>
      <c r="C142" s="72">
        <v>4.7334863917261855E-2</v>
      </c>
      <c r="D142" s="72">
        <v>8.4244564442706116E-2</v>
      </c>
      <c r="E142" s="72">
        <v>0.14130792169699058</v>
      </c>
      <c r="F142" s="72">
        <v>0.299892855286088</v>
      </c>
      <c r="G142" s="72">
        <v>2.18811803618995E-2</v>
      </c>
      <c r="H142" s="72">
        <v>5.4770440614534989E-2</v>
      </c>
      <c r="I142" s="72">
        <v>9.2887240376782823E-2</v>
      </c>
      <c r="J142" s="72">
        <v>0.14331643607839772</v>
      </c>
      <c r="K142" s="72">
        <v>0.32227471167998417</v>
      </c>
      <c r="L142" s="72">
        <v>7.0177067870747325E-4</v>
      </c>
      <c r="M142" s="72">
        <v>3.2964977564854834E-3</v>
      </c>
      <c r="N142" s="72">
        <v>1.6933838740511246E-2</v>
      </c>
      <c r="O142" s="72">
        <v>6.9381739921508034E-2</v>
      </c>
      <c r="P142" s="73">
        <v>9.9518176688056709E-2</v>
      </c>
      <c r="Q142" s="102"/>
    </row>
    <row r="143" spans="1:17" x14ac:dyDescent="0.3">
      <c r="A143" s="70" t="s">
        <v>126</v>
      </c>
      <c r="B143" s="71">
        <v>9.9653004407245275E-4</v>
      </c>
      <c r="C143" s="72">
        <v>1.0327789330844177E-2</v>
      </c>
      <c r="D143" s="72">
        <v>2.8086254445342362E-2</v>
      </c>
      <c r="E143" s="72">
        <v>6.4554032311959983E-2</v>
      </c>
      <c r="F143" s="72">
        <v>0.34736370837166186</v>
      </c>
      <c r="G143" s="72">
        <v>6.7869892003130997E-4</v>
      </c>
      <c r="H143" s="72">
        <v>1.7281277410296378E-2</v>
      </c>
      <c r="I143" s="72">
        <v>3.026616756728201E-2</v>
      </c>
      <c r="J143" s="72">
        <v>7.8026483323781815E-2</v>
      </c>
      <c r="K143" s="72">
        <v>0.37318611112085726</v>
      </c>
      <c r="L143" s="74">
        <v>0</v>
      </c>
      <c r="M143" s="74">
        <v>0</v>
      </c>
      <c r="N143" s="72">
        <v>2.9549174185180835E-3</v>
      </c>
      <c r="O143" s="72">
        <v>6.8723336378729051E-3</v>
      </c>
      <c r="P143" s="73">
        <v>2.5280634676679493E-2</v>
      </c>
      <c r="Q143" s="102"/>
    </row>
    <row r="144" spans="1:17" x14ac:dyDescent="0.3">
      <c r="A144" s="70" t="s">
        <v>127</v>
      </c>
      <c r="B144" s="71">
        <v>1.8273014876412209E-3</v>
      </c>
      <c r="C144" s="72">
        <v>5.1464557715803477E-3</v>
      </c>
      <c r="D144" s="72">
        <v>1.0450057850000045E-2</v>
      </c>
      <c r="E144" s="72">
        <v>1.0365618172637106E-2</v>
      </c>
      <c r="F144" s="72">
        <v>4.4695287132210798E-2</v>
      </c>
      <c r="G144" s="72">
        <v>1.3525691136982928E-3</v>
      </c>
      <c r="H144" s="72">
        <v>8.5259783806471735E-3</v>
      </c>
      <c r="I144" s="72">
        <v>7.9237744753135053E-3</v>
      </c>
      <c r="J144" s="72">
        <v>1.1622025056653062E-2</v>
      </c>
      <c r="K144" s="72">
        <v>4.9303517554959257E-2</v>
      </c>
      <c r="L144" s="74">
        <v>0</v>
      </c>
      <c r="M144" s="74">
        <v>0</v>
      </c>
      <c r="N144" s="72">
        <v>2.2175062250438279E-3</v>
      </c>
      <c r="O144" s="72">
        <v>6.2421204153867947E-3</v>
      </c>
      <c r="P144" s="73">
        <v>1.0997748596040441E-2</v>
      </c>
      <c r="Q144" s="102"/>
    </row>
    <row r="145" spans="1:17" x14ac:dyDescent="0.3">
      <c r="A145" s="70" t="s">
        <v>128</v>
      </c>
      <c r="B145" s="71">
        <v>8.2164958175817829E-2</v>
      </c>
      <c r="C145" s="72">
        <v>0.17918038365495095</v>
      </c>
      <c r="D145" s="72">
        <v>0.32342556880040763</v>
      </c>
      <c r="E145" s="72">
        <v>0.30656184494016142</v>
      </c>
      <c r="F145" s="72">
        <v>0.48736754811446892</v>
      </c>
      <c r="G145" s="72">
        <v>9.6905486851366421E-2</v>
      </c>
      <c r="H145" s="72">
        <v>0.219391613901117</v>
      </c>
      <c r="I145" s="72">
        <v>0.30715547468320797</v>
      </c>
      <c r="J145" s="72">
        <v>0.34060979393306812</v>
      </c>
      <c r="K145" s="72">
        <v>0.49212496195318622</v>
      </c>
      <c r="L145" s="72">
        <v>1.2277142818904678E-3</v>
      </c>
      <c r="M145" s="72">
        <v>1.8135012959259008E-2</v>
      </c>
      <c r="N145" s="72">
        <v>9.1449066739865623E-2</v>
      </c>
      <c r="O145" s="72">
        <v>0.262863843226329</v>
      </c>
      <c r="P145" s="73">
        <v>0.3780243676906328</v>
      </c>
      <c r="Q145" s="102"/>
    </row>
    <row r="146" spans="1:17" x14ac:dyDescent="0.3">
      <c r="A146" s="70" t="s">
        <v>129</v>
      </c>
      <c r="B146" s="71">
        <v>0.36720251256309988</v>
      </c>
      <c r="C146" s="72">
        <v>0.66448631194960228</v>
      </c>
      <c r="D146" s="72">
        <v>0.708373176611232</v>
      </c>
      <c r="E146" s="72">
        <v>0.80448311465392686</v>
      </c>
      <c r="F146" s="72">
        <v>0.92288962026215038</v>
      </c>
      <c r="G146" s="72">
        <v>0.50585172399776379</v>
      </c>
      <c r="H146" s="72">
        <v>0.65263985654032863</v>
      </c>
      <c r="I146" s="72">
        <v>0.73067169558653866</v>
      </c>
      <c r="J146" s="72">
        <v>0.81325901729127181</v>
      </c>
      <c r="K146" s="72">
        <v>0.9335831203973155</v>
      </c>
      <c r="L146" s="72">
        <v>3.0091894613444824E-3</v>
      </c>
      <c r="M146" s="72">
        <v>7.4809786499480127E-2</v>
      </c>
      <c r="N146" s="72">
        <v>0.38929319306504023</v>
      </c>
      <c r="O146" s="72">
        <v>0.76574318585843726</v>
      </c>
      <c r="P146" s="73">
        <v>0.88073466123242405</v>
      </c>
      <c r="Q146" s="102"/>
    </row>
    <row r="147" spans="1:17" x14ac:dyDescent="0.3">
      <c r="A147" s="70" t="s">
        <v>130</v>
      </c>
      <c r="B147" s="71">
        <v>1.2535820997004376E-3</v>
      </c>
      <c r="C147" s="72">
        <v>5.183715338236747E-3</v>
      </c>
      <c r="D147" s="72">
        <v>2.8159371964383867E-2</v>
      </c>
      <c r="E147" s="72">
        <v>7.7301575848286619E-2</v>
      </c>
      <c r="F147" s="72">
        <v>0.37357370380725907</v>
      </c>
      <c r="G147" s="72">
        <v>1.3337313693355681E-3</v>
      </c>
      <c r="H147" s="72">
        <v>1.1772953118800189E-2</v>
      </c>
      <c r="I147" s="72">
        <v>3.0343983042968606E-2</v>
      </c>
      <c r="J147" s="72">
        <v>8.838485660858568E-2</v>
      </c>
      <c r="K147" s="72">
        <v>0.40526618937645087</v>
      </c>
      <c r="L147" s="74">
        <v>0</v>
      </c>
      <c r="M147" s="74">
        <v>0</v>
      </c>
      <c r="N147" s="72">
        <v>2.8428033690229304E-3</v>
      </c>
      <c r="O147" s="72">
        <v>3.4476599872055029E-4</v>
      </c>
      <c r="P147" s="73">
        <v>3.9065621408384578E-2</v>
      </c>
      <c r="Q147" s="102"/>
    </row>
    <row r="148" spans="1:17" x14ac:dyDescent="0.3">
      <c r="A148" s="70" t="s">
        <v>131</v>
      </c>
      <c r="B148" s="71">
        <v>0.11697149854893989</v>
      </c>
      <c r="C148" s="72">
        <v>3.8534933344692227E-2</v>
      </c>
      <c r="D148" s="72">
        <v>2.7825953127575468E-2</v>
      </c>
      <c r="E148" s="72">
        <v>3.2907092176299731E-2</v>
      </c>
      <c r="F148" s="72">
        <v>5.562607987938565E-2</v>
      </c>
      <c r="G148" s="72">
        <v>3.9423073919847104E-2</v>
      </c>
      <c r="H148" s="72">
        <v>3.0489868093107265E-2</v>
      </c>
      <c r="I148" s="72">
        <v>2.4464963082105384E-2</v>
      </c>
      <c r="J148" s="72">
        <v>3.4541502610857797E-2</v>
      </c>
      <c r="K148" s="72">
        <v>5.8139102412798342E-2</v>
      </c>
      <c r="L148" s="72">
        <v>0.18889028134535099</v>
      </c>
      <c r="M148" s="72">
        <v>0.21633541199485001</v>
      </c>
      <c r="N148" s="72">
        <v>0.24456957685756894</v>
      </c>
      <c r="O148" s="72">
        <v>0.20916176030734671</v>
      </c>
      <c r="P148" s="73">
        <v>0.14052256326761128</v>
      </c>
      <c r="Q148" s="102"/>
    </row>
    <row r="149" spans="1:17" x14ac:dyDescent="0.3">
      <c r="A149" s="70" t="s">
        <v>132</v>
      </c>
      <c r="B149" s="71">
        <v>7.2668157508447281E-2</v>
      </c>
      <c r="C149" s="72">
        <v>2.6980875710093315E-2</v>
      </c>
      <c r="D149" s="72">
        <v>1.5637220869598671E-2</v>
      </c>
      <c r="E149" s="72">
        <v>9.3611032499461826E-3</v>
      </c>
      <c r="F149" s="72">
        <v>1.9614602256939267E-2</v>
      </c>
      <c r="G149" s="72">
        <v>3.4966647440132705E-2</v>
      </c>
      <c r="H149" s="72">
        <v>1.2993202280174867E-2</v>
      </c>
      <c r="I149" s="72">
        <v>1.4261161366585522E-2</v>
      </c>
      <c r="J149" s="72">
        <v>1.0246455615555311E-2</v>
      </c>
      <c r="K149" s="72">
        <v>2.03911025731651E-2</v>
      </c>
      <c r="L149" s="72">
        <v>0.13936855416655017</v>
      </c>
      <c r="M149" s="72">
        <v>0.13622899029219784</v>
      </c>
      <c r="N149" s="72">
        <v>0.13646747673026233</v>
      </c>
      <c r="O149" s="72">
        <v>9.5974644697179007E-2</v>
      </c>
      <c r="P149" s="73">
        <v>6.7807430727397255E-2</v>
      </c>
      <c r="Q149" s="102"/>
    </row>
    <row r="150" spans="1:17" x14ac:dyDescent="0.3">
      <c r="A150" s="70" t="s">
        <v>133</v>
      </c>
      <c r="B150" s="71">
        <v>0.11300658437821408</v>
      </c>
      <c r="C150" s="72">
        <v>0.34422213791673972</v>
      </c>
      <c r="D150" s="72">
        <v>0.53733421936405579</v>
      </c>
      <c r="E150" s="72">
        <v>0.7482136100827288</v>
      </c>
      <c r="F150" s="72">
        <v>0.92074641792094525</v>
      </c>
      <c r="G150" s="72">
        <v>0.1678332263779668</v>
      </c>
      <c r="H150" s="72">
        <v>0.40156391446387851</v>
      </c>
      <c r="I150" s="72">
        <v>0.58359276735793975</v>
      </c>
      <c r="J150" s="72">
        <v>0.7692513407950311</v>
      </c>
      <c r="K150" s="72">
        <v>0.93412667418969242</v>
      </c>
      <c r="L150" s="72">
        <v>9.4073740954174184E-3</v>
      </c>
      <c r="M150" s="72">
        <v>5.0160594116053878E-2</v>
      </c>
      <c r="N150" s="72">
        <v>0.16845196846059488</v>
      </c>
      <c r="O150" s="72">
        <v>0.27473531704490817</v>
      </c>
      <c r="P150" s="73">
        <v>0.53891320341240256</v>
      </c>
      <c r="Q150" s="102"/>
    </row>
    <row r="151" spans="1:17" x14ac:dyDescent="0.3">
      <c r="A151" s="70" t="s">
        <v>134</v>
      </c>
      <c r="B151" s="71">
        <v>0.51550414115380805</v>
      </c>
      <c r="C151" s="72">
        <v>0.55185117444856013</v>
      </c>
      <c r="D151" s="72">
        <v>0.4132198868318111</v>
      </c>
      <c r="E151" s="72">
        <v>0.25181005264183448</v>
      </c>
      <c r="F151" s="72">
        <v>0.14239640434274767</v>
      </c>
      <c r="G151" s="72">
        <v>0.60753508964999159</v>
      </c>
      <c r="H151" s="72">
        <v>0.49409783893719722</v>
      </c>
      <c r="I151" s="72">
        <v>0.37269182701083736</v>
      </c>
      <c r="J151" s="72">
        <v>0.23908614250309176</v>
      </c>
      <c r="K151" s="72">
        <v>0.13439700722666803</v>
      </c>
      <c r="L151" s="72">
        <v>9.845494253471633E-2</v>
      </c>
      <c r="M151" s="72">
        <v>0.35098830495510064</v>
      </c>
      <c r="N151" s="72">
        <v>0.57832189783481602</v>
      </c>
      <c r="O151" s="72">
        <v>0.64845416077549289</v>
      </c>
      <c r="P151" s="73">
        <v>0.50481172868134794</v>
      </c>
      <c r="Q151" s="102"/>
    </row>
    <row r="152" spans="1:17" x14ac:dyDescent="0.3">
      <c r="A152" s="70" t="s">
        <v>135</v>
      </c>
      <c r="B152" s="71">
        <v>0.33735051305593178</v>
      </c>
      <c r="C152" s="72">
        <v>0.87301034599089244</v>
      </c>
      <c r="D152" s="72">
        <v>0.93811985133691045</v>
      </c>
      <c r="E152" s="72">
        <v>0.96169967375858201</v>
      </c>
      <c r="F152" s="72">
        <v>0.96040599605612564</v>
      </c>
      <c r="G152" s="72">
        <v>0.58130415327290408</v>
      </c>
      <c r="H152" s="72">
        <v>0.90861377513048303</v>
      </c>
      <c r="I152" s="72">
        <v>0.94570059840318899</v>
      </c>
      <c r="J152" s="72">
        <v>0.96836978691718234</v>
      </c>
      <c r="K152" s="72">
        <v>0.9587951608165588</v>
      </c>
      <c r="L152" s="72">
        <v>5.0282513307636908E-4</v>
      </c>
      <c r="M152" s="72">
        <v>1.6266703855851605E-2</v>
      </c>
      <c r="N152" s="72">
        <v>0.18950325389377118</v>
      </c>
      <c r="O152" s="72">
        <v>0.54209668040698167</v>
      </c>
      <c r="P152" s="73">
        <v>0.83824207776724735</v>
      </c>
      <c r="Q152" s="102"/>
    </row>
    <row r="153" spans="1:17" x14ac:dyDescent="0.3">
      <c r="A153" s="70" t="s">
        <v>136</v>
      </c>
      <c r="B153" s="71">
        <v>3.0004226172051637E-3</v>
      </c>
      <c r="C153" s="72">
        <v>6.7983231361253013E-3</v>
      </c>
      <c r="D153" s="72">
        <v>2.0260324163150423E-2</v>
      </c>
      <c r="E153" s="72">
        <v>3.6453317121625355E-2</v>
      </c>
      <c r="F153" s="72">
        <v>0.23465625225749528</v>
      </c>
      <c r="G153" s="72">
        <v>4.1013601607422278E-3</v>
      </c>
      <c r="H153" s="72">
        <v>8.2856895793660696E-3</v>
      </c>
      <c r="I153" s="72">
        <v>2.3927443436035218E-2</v>
      </c>
      <c r="J153" s="72">
        <v>3.984869447438949E-2</v>
      </c>
      <c r="K153" s="72">
        <v>0.25282756312644911</v>
      </c>
      <c r="L153" s="74">
        <v>0</v>
      </c>
      <c r="M153" s="74">
        <v>0</v>
      </c>
      <c r="N153" s="74">
        <v>0</v>
      </c>
      <c r="O153" s="72">
        <v>3.6668995898970293E-4</v>
      </c>
      <c r="P153" s="73">
        <v>6.0050511029629973E-2</v>
      </c>
      <c r="Q153" s="102"/>
    </row>
    <row r="154" spans="1:17" x14ac:dyDescent="0.3">
      <c r="A154" s="70" t="s">
        <v>137</v>
      </c>
      <c r="B154" s="71">
        <v>1.8978502137772156E-2</v>
      </c>
      <c r="C154" s="72">
        <v>1.5190035423989671E-2</v>
      </c>
      <c r="D154" s="72">
        <v>2.5385565597052934E-2</v>
      </c>
      <c r="E154" s="72">
        <v>2.3878551497255908E-2</v>
      </c>
      <c r="F154" s="72">
        <v>4.7929321589714892E-2</v>
      </c>
      <c r="G154" s="72">
        <v>8.6186464918098834E-3</v>
      </c>
      <c r="H154" s="72">
        <v>1.5674028657684132E-2</v>
      </c>
      <c r="I154" s="72">
        <v>2.2590712657792951E-2</v>
      </c>
      <c r="J154" s="72">
        <v>1.9675872254338714E-2</v>
      </c>
      <c r="K154" s="72">
        <v>5.1238749924540465E-2</v>
      </c>
      <c r="L154" s="72">
        <v>2.7907800867087188E-3</v>
      </c>
      <c r="M154" s="72">
        <v>2.0870892730419838E-2</v>
      </c>
      <c r="N154" s="72">
        <v>4.7714638282194001E-2</v>
      </c>
      <c r="O154" s="72">
        <v>8.4701450564407768E-2</v>
      </c>
      <c r="P154" s="73">
        <v>0.10093288986358311</v>
      </c>
      <c r="Q154" s="102"/>
    </row>
    <row r="155" spans="1:17" x14ac:dyDescent="0.3">
      <c r="A155" s="70" t="s">
        <v>138</v>
      </c>
      <c r="B155" s="71">
        <v>1.1557331221598591E-2</v>
      </c>
      <c r="C155" s="72">
        <v>2.7438520524337182E-2</v>
      </c>
      <c r="D155" s="72">
        <v>4.0446526712385453E-2</v>
      </c>
      <c r="E155" s="72">
        <v>3.4858992788935429E-2</v>
      </c>
      <c r="F155" s="72">
        <v>4.827391208904469E-2</v>
      </c>
      <c r="G155" s="72">
        <v>1.0959247584502932E-2</v>
      </c>
      <c r="H155" s="72">
        <v>2.8860155396151641E-2</v>
      </c>
      <c r="I155" s="72">
        <v>4.8102822862427105E-2</v>
      </c>
      <c r="J155" s="72">
        <v>3.3368100289712967E-2</v>
      </c>
      <c r="K155" s="72">
        <v>4.7826435969142711E-2</v>
      </c>
      <c r="L155" s="72">
        <v>3.2697481810933949E-3</v>
      </c>
      <c r="M155" s="72">
        <v>8.3187029550632237E-3</v>
      </c>
      <c r="N155" s="72">
        <v>1.8981072609133655E-2</v>
      </c>
      <c r="O155" s="72">
        <v>3.3380547105352938E-2</v>
      </c>
      <c r="P155" s="73">
        <v>4.4938960380190386E-2</v>
      </c>
      <c r="Q155" s="102"/>
    </row>
    <row r="156" spans="1:17" x14ac:dyDescent="0.3">
      <c r="A156" s="70" t="s">
        <v>139</v>
      </c>
      <c r="B156" s="71">
        <v>7.5637142412194995E-4</v>
      </c>
      <c r="C156" s="72">
        <v>3.0292619779432729E-3</v>
      </c>
      <c r="D156" s="72">
        <v>3.475215336866385E-2</v>
      </c>
      <c r="E156" s="72">
        <v>0.17295964515518619</v>
      </c>
      <c r="F156" s="72">
        <v>0.66038969672039094</v>
      </c>
      <c r="G156" s="72">
        <v>8.6958494479483304E-4</v>
      </c>
      <c r="H156" s="72">
        <v>7.1781549566760586E-3</v>
      </c>
      <c r="I156" s="72">
        <v>5.1004936632093267E-2</v>
      </c>
      <c r="J156" s="72">
        <v>0.20942946271675938</v>
      </c>
      <c r="K156" s="72">
        <v>0.6960861169948942</v>
      </c>
      <c r="L156" s="74">
        <v>0</v>
      </c>
      <c r="M156" s="74">
        <v>0</v>
      </c>
      <c r="N156" s="74">
        <v>0</v>
      </c>
      <c r="O156" s="72">
        <v>7.0299429672429788E-4</v>
      </c>
      <c r="P156" s="73">
        <v>7.9698091553182443E-2</v>
      </c>
      <c r="Q156" s="102"/>
    </row>
    <row r="157" spans="1:17" x14ac:dyDescent="0.3">
      <c r="A157" s="70" t="s">
        <v>140</v>
      </c>
      <c r="B157" s="71">
        <v>4.6456898016227106E-3</v>
      </c>
      <c r="C157" s="72">
        <v>4.3858501406616429E-2</v>
      </c>
      <c r="D157" s="72">
        <v>0.10547961465839588</v>
      </c>
      <c r="E157" s="72">
        <v>0.20937697055163684</v>
      </c>
      <c r="F157" s="72">
        <v>0.6355435079965932</v>
      </c>
      <c r="G157" s="72">
        <v>1.558492144047394E-2</v>
      </c>
      <c r="H157" s="72">
        <v>5.7282231014227539E-2</v>
      </c>
      <c r="I157" s="72">
        <v>0.14244190693322131</v>
      </c>
      <c r="J157" s="72">
        <v>0.21768728292887446</v>
      </c>
      <c r="K157" s="72">
        <v>0.657312212151963</v>
      </c>
      <c r="L157" s="74">
        <v>0</v>
      </c>
      <c r="M157" s="74">
        <v>0</v>
      </c>
      <c r="N157" s="72">
        <v>1.2115159934844165E-3</v>
      </c>
      <c r="O157" s="72">
        <v>1.3581887161879167E-2</v>
      </c>
      <c r="P157" s="73">
        <v>0.18752564784667011</v>
      </c>
      <c r="Q157" s="102"/>
    </row>
    <row r="158" spans="1:17" x14ac:dyDescent="0.3">
      <c r="A158" s="70" t="s">
        <v>141</v>
      </c>
      <c r="B158" s="71">
        <v>0.37554733837558707</v>
      </c>
      <c r="C158" s="72">
        <v>0.78630818747452946</v>
      </c>
      <c r="D158" s="72">
        <v>0.91038301003996813</v>
      </c>
      <c r="E158" s="72">
        <v>0.96567632897069444</v>
      </c>
      <c r="F158" s="72">
        <v>0.98791363363482709</v>
      </c>
      <c r="G158" s="72">
        <v>0.53688488833309378</v>
      </c>
      <c r="H158" s="72">
        <v>0.82232284990476745</v>
      </c>
      <c r="I158" s="72">
        <v>0.92504529775752098</v>
      </c>
      <c r="J158" s="72">
        <v>0.96858065603394816</v>
      </c>
      <c r="K158" s="72">
        <v>0.98914266225439229</v>
      </c>
      <c r="L158" s="72">
        <v>4.481997091491445E-4</v>
      </c>
      <c r="M158" s="72">
        <v>4.771413504504745E-2</v>
      </c>
      <c r="N158" s="72">
        <v>0.40629962693928756</v>
      </c>
      <c r="O158" s="72">
        <v>0.83838866602549544</v>
      </c>
      <c r="P158" s="73">
        <v>0.95822820775912121</v>
      </c>
      <c r="Q158" s="102"/>
    </row>
    <row r="159" spans="1:17" x14ac:dyDescent="0.3">
      <c r="A159" s="70" t="s">
        <v>142</v>
      </c>
      <c r="B159" s="71">
        <v>0.48096171110009872</v>
      </c>
      <c r="C159" s="72">
        <v>0.32109717898863149</v>
      </c>
      <c r="D159" s="72">
        <v>0.2874681476702961</v>
      </c>
      <c r="E159" s="72">
        <v>0.30243473722029268</v>
      </c>
      <c r="F159" s="72">
        <v>0.43555339801331738</v>
      </c>
      <c r="G159" s="72">
        <v>0.3023760699924356</v>
      </c>
      <c r="H159" s="72">
        <v>0.29232968825787642</v>
      </c>
      <c r="I159" s="72">
        <v>0.29851975920722074</v>
      </c>
      <c r="J159" s="72">
        <v>0.30257803101893549</v>
      </c>
      <c r="K159" s="72">
        <v>0.43667753741674431</v>
      </c>
      <c r="L159" s="72">
        <v>0.74835183645014969</v>
      </c>
      <c r="M159" s="72">
        <v>0.70857580659716335</v>
      </c>
      <c r="N159" s="72">
        <v>0.71789739121800111</v>
      </c>
      <c r="O159" s="72">
        <v>0.65776564392837589</v>
      </c>
      <c r="P159" s="73">
        <v>0.63820816363550914</v>
      </c>
      <c r="Q159" s="102"/>
    </row>
    <row r="160" spans="1:17" x14ac:dyDescent="0.3">
      <c r="A160" s="70" t="s">
        <v>143</v>
      </c>
      <c r="B160" s="71">
        <v>0.55582087145403147</v>
      </c>
      <c r="C160" s="72">
        <v>0.21105774080337705</v>
      </c>
      <c r="D160" s="72">
        <v>0.14938651509188411</v>
      </c>
      <c r="E160" s="72">
        <v>0.13391589882185512</v>
      </c>
      <c r="F160" s="72">
        <v>0.10752867715748311</v>
      </c>
      <c r="G160" s="72">
        <v>0.3262584972648721</v>
      </c>
      <c r="H160" s="72">
        <v>0.16152324446393926</v>
      </c>
      <c r="I160" s="72">
        <v>0.14941050225804697</v>
      </c>
      <c r="J160" s="72">
        <v>0.13128500619233416</v>
      </c>
      <c r="K160" s="72">
        <v>0.10608639059541911</v>
      </c>
      <c r="L160" s="72">
        <v>0.93311675382603687</v>
      </c>
      <c r="M160" s="72">
        <v>0.87245779740902885</v>
      </c>
      <c r="N160" s="72">
        <v>0.80789273725750266</v>
      </c>
      <c r="O160" s="72">
        <v>0.61739938356778934</v>
      </c>
      <c r="P160" s="73">
        <v>0.31654317114853497</v>
      </c>
      <c r="Q160" s="102"/>
    </row>
    <row r="161" spans="1:17" x14ac:dyDescent="0.3">
      <c r="A161" s="70" t="s">
        <v>144</v>
      </c>
      <c r="B161" s="71">
        <v>5.0027564069235076E-3</v>
      </c>
      <c r="C161" s="72">
        <v>4.3881931884507622E-3</v>
      </c>
      <c r="D161" s="72">
        <v>1.1389896162030873E-2</v>
      </c>
      <c r="E161" s="72">
        <v>5.2164186269520714E-3</v>
      </c>
      <c r="F161" s="72">
        <v>6.8465748480823017E-3</v>
      </c>
      <c r="G161" s="72">
        <v>2.8083390426827544E-3</v>
      </c>
      <c r="H161" s="72">
        <v>2.2563607100466593E-3</v>
      </c>
      <c r="I161" s="72">
        <v>1.2359664617855353E-2</v>
      </c>
      <c r="J161" s="72">
        <v>5.1184693512872758E-3</v>
      </c>
      <c r="K161" s="72">
        <v>6.9547778653480082E-3</v>
      </c>
      <c r="L161" s="72">
        <v>1.3788066318314439E-2</v>
      </c>
      <c r="M161" s="72">
        <v>1.3752723303660001E-2</v>
      </c>
      <c r="N161" s="72">
        <v>6.2210985992727161E-3</v>
      </c>
      <c r="O161" s="72">
        <v>7.592848843220386E-3</v>
      </c>
      <c r="P161" s="73">
        <v>1.9661820310880596E-2</v>
      </c>
      <c r="Q161" s="102"/>
    </row>
    <row r="162" spans="1:17" x14ac:dyDescent="0.3">
      <c r="A162" s="70" t="s">
        <v>145</v>
      </c>
      <c r="B162" s="71">
        <v>0.30071094435207174</v>
      </c>
      <c r="C162" s="72">
        <v>0.55766220949700296</v>
      </c>
      <c r="D162" s="72">
        <v>0.65404858163217705</v>
      </c>
      <c r="E162" s="72">
        <v>0.76884461395830739</v>
      </c>
      <c r="F162" s="72">
        <v>0.91266846619365416</v>
      </c>
      <c r="G162" s="72">
        <v>0.35711614232137767</v>
      </c>
      <c r="H162" s="72">
        <v>0.58828262049591784</v>
      </c>
      <c r="I162" s="72">
        <v>0.68573143231854605</v>
      </c>
      <c r="J162" s="72">
        <v>0.78127889479893831</v>
      </c>
      <c r="K162" s="72">
        <v>0.92321540637343591</v>
      </c>
      <c r="L162" s="72">
        <v>0.14326773469032317</v>
      </c>
      <c r="M162" s="72">
        <v>0.25885836075509616</v>
      </c>
      <c r="N162" s="72">
        <v>0.40949878554961694</v>
      </c>
      <c r="O162" s="72">
        <v>0.52824753921494338</v>
      </c>
      <c r="P162" s="73">
        <v>0.6606567457362964</v>
      </c>
      <c r="Q162" s="102"/>
    </row>
    <row r="163" spans="1:17" x14ac:dyDescent="0.3">
      <c r="A163" s="70" t="s">
        <v>146</v>
      </c>
      <c r="B163" s="71">
        <v>6.4990008140509963E-3</v>
      </c>
      <c r="C163" s="72">
        <v>1.6982784427310525E-2</v>
      </c>
      <c r="D163" s="72">
        <v>2.8468945561211982E-2</v>
      </c>
      <c r="E163" s="72">
        <v>4.6510196331883281E-2</v>
      </c>
      <c r="F163" s="72">
        <v>8.0100820530633846E-2</v>
      </c>
      <c r="G163" s="72">
        <v>5.6770140039428228E-3</v>
      </c>
      <c r="H163" s="72">
        <v>1.9779748556902756E-2</v>
      </c>
      <c r="I163" s="72">
        <v>2.8537051072196586E-2</v>
      </c>
      <c r="J163" s="72">
        <v>4.5174593191345071E-2</v>
      </c>
      <c r="K163" s="72">
        <v>8.770298505468728E-2</v>
      </c>
      <c r="L163" s="72">
        <v>3.3277544663884565E-3</v>
      </c>
      <c r="M163" s="72">
        <v>5.1855208806596657E-3</v>
      </c>
      <c r="N163" s="72">
        <v>1.0780007089855674E-2</v>
      </c>
      <c r="O163" s="72">
        <v>1.6558877112770733E-2</v>
      </c>
      <c r="P163" s="73">
        <v>7.6596452571366033E-2</v>
      </c>
      <c r="Q163" s="102"/>
    </row>
    <row r="164" spans="1:17" x14ac:dyDescent="0.3">
      <c r="A164" s="70" t="s">
        <v>147</v>
      </c>
      <c r="B164" s="71">
        <v>1.3783240796191195E-2</v>
      </c>
      <c r="C164" s="72">
        <v>1.2808254772585596E-2</v>
      </c>
      <c r="D164" s="72">
        <v>9.5530417048347496E-3</v>
      </c>
      <c r="E164" s="72">
        <v>1.5563970192137601E-2</v>
      </c>
      <c r="F164" s="72">
        <v>1.2242380487005072E-2</v>
      </c>
      <c r="G164" s="72">
        <v>7.4928035528380654E-3</v>
      </c>
      <c r="H164" s="72">
        <v>1.1497509632186339E-2</v>
      </c>
      <c r="I164" s="72">
        <v>7.533881040072566E-3</v>
      </c>
      <c r="J164" s="72">
        <v>1.6676307686685182E-2</v>
      </c>
      <c r="K164" s="72">
        <v>1.2471318347931408E-2</v>
      </c>
      <c r="L164" s="72">
        <v>1.244193911793239E-2</v>
      </c>
      <c r="M164" s="72">
        <v>1.8771829725275739E-2</v>
      </c>
      <c r="N164" s="72">
        <v>3.6466306306832001E-2</v>
      </c>
      <c r="O164" s="72">
        <v>4.0300608827090238E-2</v>
      </c>
      <c r="P164" s="73">
        <v>2.9607152511123749E-2</v>
      </c>
      <c r="Q164" s="102"/>
    </row>
    <row r="165" spans="1:17" x14ac:dyDescent="0.3">
      <c r="A165" s="70" t="s">
        <v>148</v>
      </c>
      <c r="B165" s="71">
        <v>8.7369529057502483E-3</v>
      </c>
      <c r="C165" s="72">
        <v>3.9828674895443124E-2</v>
      </c>
      <c r="D165" s="72">
        <v>7.4523099279927105E-2</v>
      </c>
      <c r="E165" s="72">
        <v>0.15850312696906127</v>
      </c>
      <c r="F165" s="72">
        <v>0.45448241533199879</v>
      </c>
      <c r="G165" s="72">
        <v>8.1427455342539413E-3</v>
      </c>
      <c r="H165" s="72">
        <v>4.942875646934021E-2</v>
      </c>
      <c r="I165" s="72">
        <v>8.616630678585406E-2</v>
      </c>
      <c r="J165" s="72">
        <v>0.1730420411726066</v>
      </c>
      <c r="K165" s="72">
        <v>0.48183459146294949</v>
      </c>
      <c r="L165" s="74">
        <v>0</v>
      </c>
      <c r="M165" s="72">
        <v>2.7613469393003454E-3</v>
      </c>
      <c r="N165" s="72">
        <v>3.0329855129386619E-2</v>
      </c>
      <c r="O165" s="72">
        <v>2.9989724248536662E-2</v>
      </c>
      <c r="P165" s="73">
        <v>0.14120567680714322</v>
      </c>
      <c r="Q165" s="102"/>
    </row>
    <row r="166" spans="1:17" x14ac:dyDescent="0.3">
      <c r="A166" s="70" t="s">
        <v>149</v>
      </c>
      <c r="B166" s="71">
        <v>3.0213661922359495E-3</v>
      </c>
      <c r="C166" s="72">
        <v>1.1345576442366309E-3</v>
      </c>
      <c r="D166" s="72">
        <v>3.789556201530795E-3</v>
      </c>
      <c r="E166" s="72">
        <v>8.1415217360379752E-4</v>
      </c>
      <c r="F166" s="72">
        <v>5.2064522070746459E-3</v>
      </c>
      <c r="G166" s="72">
        <v>8.3762954274423779E-4</v>
      </c>
      <c r="H166" s="72">
        <v>9.8087094951493522E-4</v>
      </c>
      <c r="I166" s="72">
        <v>3.6832498668560427E-3</v>
      </c>
      <c r="J166" s="72">
        <v>6.5788433957873088E-4</v>
      </c>
      <c r="K166" s="72">
        <v>5.6556371655867941E-3</v>
      </c>
      <c r="L166" s="72">
        <v>4.6876184057556567E-3</v>
      </c>
      <c r="M166" s="72">
        <v>7.2845657854710266E-3</v>
      </c>
      <c r="N166" s="72">
        <v>8.3544424561727872E-3</v>
      </c>
      <c r="O166" s="72">
        <v>3.6078215095654655E-3</v>
      </c>
      <c r="P166" s="73">
        <v>8.3916061571255359E-3</v>
      </c>
      <c r="Q166" s="102"/>
    </row>
    <row r="167" spans="1:17" x14ac:dyDescent="0.3">
      <c r="A167" s="70" t="s">
        <v>150</v>
      </c>
      <c r="B167" s="71">
        <v>3.5363796387756601E-2</v>
      </c>
      <c r="C167" s="72">
        <v>7.778193971320041E-3</v>
      </c>
      <c r="D167" s="72">
        <v>8.4971607119393895E-3</v>
      </c>
      <c r="E167" s="72">
        <v>5.1661161634117929E-3</v>
      </c>
      <c r="F167" s="72">
        <v>5.2703481448976497E-3</v>
      </c>
      <c r="G167" s="72">
        <v>1.3732047345057109E-2</v>
      </c>
      <c r="H167" s="72">
        <v>6.1521671540528452E-3</v>
      </c>
      <c r="I167" s="72">
        <v>8.1430036776587948E-3</v>
      </c>
      <c r="J167" s="72">
        <v>4.5251620878700967E-3</v>
      </c>
      <c r="K167" s="72">
        <v>5.865070433453602E-3</v>
      </c>
      <c r="L167" s="72">
        <v>6.7890077513154956E-2</v>
      </c>
      <c r="M167" s="72">
        <v>5.8840840357034623E-2</v>
      </c>
      <c r="N167" s="72">
        <v>6.2911199863263642E-2</v>
      </c>
      <c r="O167" s="72">
        <v>4.4712806868734016E-2</v>
      </c>
      <c r="P167" s="73">
        <v>2.8393566846847892E-2</v>
      </c>
      <c r="Q167" s="102"/>
    </row>
    <row r="168" spans="1:17" x14ac:dyDescent="0.3">
      <c r="A168" s="70" t="s">
        <v>151</v>
      </c>
      <c r="B168" s="71">
        <v>9.3849150860346071E-3</v>
      </c>
      <c r="C168" s="72">
        <v>3.3327050670939741E-3</v>
      </c>
      <c r="D168" s="72">
        <v>5.8617999122003873E-3</v>
      </c>
      <c r="E168" s="72">
        <v>2.3542158565790562E-3</v>
      </c>
      <c r="F168" s="72">
        <v>3.9290139368849718E-3</v>
      </c>
      <c r="G168" s="72">
        <v>5.4949156585272592E-3</v>
      </c>
      <c r="H168" s="72">
        <v>2.4902804061715657E-3</v>
      </c>
      <c r="I168" s="72">
        <v>4.6088452799190431E-3</v>
      </c>
      <c r="J168" s="72">
        <v>2.275598575205995E-3</v>
      </c>
      <c r="K168" s="72">
        <v>4.1600685738260633E-3</v>
      </c>
      <c r="L168" s="72">
        <v>3.8938354519873451E-3</v>
      </c>
      <c r="M168" s="72">
        <v>9.5688313950242146E-3</v>
      </c>
      <c r="N168" s="72">
        <v>2.2847765060908541E-2</v>
      </c>
      <c r="O168" s="72">
        <v>2.2294522091653876E-2</v>
      </c>
      <c r="P168" s="73">
        <v>1.9652571615380858E-2</v>
      </c>
      <c r="Q168" s="102"/>
    </row>
    <row r="169" spans="1:17" x14ac:dyDescent="0.3">
      <c r="A169" s="70" t="s">
        <v>152</v>
      </c>
      <c r="B169" s="71">
        <v>0.88040831986639667</v>
      </c>
      <c r="C169" s="72">
        <v>0.99055390403797028</v>
      </c>
      <c r="D169" s="72">
        <v>0.99295674874469708</v>
      </c>
      <c r="E169" s="72">
        <v>0.99621502634466286</v>
      </c>
      <c r="F169" s="72">
        <v>0.99955410966084279</v>
      </c>
      <c r="G169" s="72">
        <v>0.93359646046847133</v>
      </c>
      <c r="H169" s="72">
        <v>0.99272069841355914</v>
      </c>
      <c r="I169" s="72">
        <v>0.9932544058627758</v>
      </c>
      <c r="J169" s="72">
        <v>0.9964949846836948</v>
      </c>
      <c r="K169" s="72">
        <v>0.99950379402406619</v>
      </c>
      <c r="L169" s="72">
        <v>0.6157273175750565</v>
      </c>
      <c r="M169" s="72">
        <v>0.8728299728303861</v>
      </c>
      <c r="N169" s="72">
        <v>0.94771040202326784</v>
      </c>
      <c r="O169" s="72">
        <v>0.98740856291374413</v>
      </c>
      <c r="P169" s="73">
        <v>0.99822349589864612</v>
      </c>
      <c r="Q169" s="102"/>
    </row>
    <row r="170" spans="1:17" x14ac:dyDescent="0.3">
      <c r="A170" s="70" t="s">
        <v>153</v>
      </c>
      <c r="B170" s="71">
        <v>9.0606372297349094E-2</v>
      </c>
      <c r="C170" s="72">
        <v>0.28212137776858121</v>
      </c>
      <c r="D170" s="72">
        <v>0.42234374642941552</v>
      </c>
      <c r="E170" s="72">
        <v>0.6116356498988601</v>
      </c>
      <c r="F170" s="72">
        <v>0.89801660339204281</v>
      </c>
      <c r="G170" s="72">
        <v>0.12052584654713687</v>
      </c>
      <c r="H170" s="72">
        <v>0.32481638218779674</v>
      </c>
      <c r="I170" s="72">
        <v>0.4436710504984267</v>
      </c>
      <c r="J170" s="72">
        <v>0.68543445200982345</v>
      </c>
      <c r="K170" s="72">
        <v>0.89555903377909585</v>
      </c>
      <c r="L170" s="72">
        <v>1.634824746524853E-2</v>
      </c>
      <c r="M170" s="72">
        <v>6.7950853658028124E-2</v>
      </c>
      <c r="N170" s="72">
        <v>0.13150404457570775</v>
      </c>
      <c r="O170" s="72">
        <v>0.21589754124549299</v>
      </c>
      <c r="P170" s="73">
        <v>0.48625917431389887</v>
      </c>
      <c r="Q170" s="102"/>
    </row>
    <row r="171" spans="1:17" x14ac:dyDescent="0.3">
      <c r="A171" s="70" t="s">
        <v>154</v>
      </c>
      <c r="B171" s="71">
        <v>0.3000503057365782</v>
      </c>
      <c r="C171" s="72">
        <v>3.7295493501088905E-2</v>
      </c>
      <c r="D171" s="72">
        <v>1.2892109406050284E-2</v>
      </c>
      <c r="E171" s="72">
        <v>9.494204973674026E-3</v>
      </c>
      <c r="F171" s="72">
        <v>1.7734950543201015E-3</v>
      </c>
      <c r="G171" s="72">
        <v>0.14567296838843083</v>
      </c>
      <c r="H171" s="72">
        <v>2.765110716931422E-2</v>
      </c>
      <c r="I171" s="72">
        <v>9.5300753797666841E-3</v>
      </c>
      <c r="J171" s="72">
        <v>8.087559072374028E-3</v>
      </c>
      <c r="K171" s="72">
        <v>1.9736216889275349E-3</v>
      </c>
      <c r="L171" s="72">
        <v>0.90155536559062277</v>
      </c>
      <c r="M171" s="72">
        <v>0.4857198040402958</v>
      </c>
      <c r="N171" s="72">
        <v>0.21546281236147394</v>
      </c>
      <c r="O171" s="72">
        <v>9.0651600101752508E-2</v>
      </c>
      <c r="P171" s="73">
        <v>6.7553163263790409E-3</v>
      </c>
      <c r="Q171" s="102"/>
    </row>
    <row r="172" spans="1:17" x14ac:dyDescent="0.3">
      <c r="A172" s="70" t="s">
        <v>155</v>
      </c>
      <c r="B172" s="71">
        <v>2.1828824509596629E-2</v>
      </c>
      <c r="C172" s="72">
        <v>1.3589721237298144E-2</v>
      </c>
      <c r="D172" s="72">
        <v>1.0350277776234873E-2</v>
      </c>
      <c r="E172" s="72">
        <v>1.2563728103212139E-3</v>
      </c>
      <c r="F172" s="74">
        <v>0</v>
      </c>
      <c r="G172" s="72">
        <v>1.115709674331682E-2</v>
      </c>
      <c r="H172" s="72">
        <v>1.1689854417012724E-2</v>
      </c>
      <c r="I172" s="72">
        <v>4.5255355651252702E-3</v>
      </c>
      <c r="J172" s="74">
        <v>0</v>
      </c>
      <c r="K172" s="74">
        <v>0</v>
      </c>
      <c r="L172" s="72">
        <v>7.685293200840734E-3</v>
      </c>
      <c r="M172" s="72">
        <v>2.4566285619427565E-2</v>
      </c>
      <c r="N172" s="72">
        <v>3.4462516215835265E-2</v>
      </c>
      <c r="O172" s="72">
        <v>9.7464154324959903E-2</v>
      </c>
      <c r="P172" s="73">
        <v>6.090921488928349E-2</v>
      </c>
      <c r="Q172" s="102"/>
    </row>
    <row r="173" spans="1:17" x14ac:dyDescent="0.3">
      <c r="A173" s="70" t="s">
        <v>156</v>
      </c>
      <c r="B173" s="71">
        <v>9.444520343345102E-4</v>
      </c>
      <c r="C173" s="72">
        <v>1.5389359607634052E-3</v>
      </c>
      <c r="D173" s="72">
        <v>1.6985568124032134E-3</v>
      </c>
      <c r="E173" s="72">
        <v>8.3706072706044813E-4</v>
      </c>
      <c r="F173" s="72">
        <v>4.0627987867374724E-5</v>
      </c>
      <c r="G173" s="74">
        <v>0</v>
      </c>
      <c r="H173" s="72">
        <v>1.359302327910807E-3</v>
      </c>
      <c r="I173" s="72">
        <v>1.9214594544833684E-3</v>
      </c>
      <c r="J173" s="72">
        <v>9.5528950508896979E-4</v>
      </c>
      <c r="K173" s="74">
        <v>0</v>
      </c>
      <c r="L173" s="74">
        <v>0</v>
      </c>
      <c r="M173" s="72">
        <v>7.6199504705391568E-4</v>
      </c>
      <c r="N173" s="72">
        <v>2.1979226454084435E-4</v>
      </c>
      <c r="O173" s="72">
        <v>9.0508440749603129E-3</v>
      </c>
      <c r="P173" s="73">
        <v>3.2783885504623347E-3</v>
      </c>
      <c r="Q173" s="102"/>
    </row>
    <row r="174" spans="1:17" x14ac:dyDescent="0.3">
      <c r="A174" s="70" t="s">
        <v>157</v>
      </c>
      <c r="B174" s="71">
        <v>2.3848911474373905E-2</v>
      </c>
      <c r="C174" s="72">
        <v>8.1495504917766526E-2</v>
      </c>
      <c r="D174" s="72">
        <v>8.2264250725109456E-2</v>
      </c>
      <c r="E174" s="72">
        <v>4.5648960255479397E-2</v>
      </c>
      <c r="F174" s="72">
        <v>1.0064856252855865E-2</v>
      </c>
      <c r="G174" s="72">
        <v>4.6006227635870402E-2</v>
      </c>
      <c r="H174" s="72">
        <v>8.2391586425051414E-2</v>
      </c>
      <c r="I174" s="72">
        <v>8.2470126589977877E-2</v>
      </c>
      <c r="J174" s="72">
        <v>3.3233564169422122E-2</v>
      </c>
      <c r="K174" s="72">
        <v>1.0965383115140203E-2</v>
      </c>
      <c r="L174" s="74">
        <v>0</v>
      </c>
      <c r="M174" s="72">
        <v>1.1350501445825624E-3</v>
      </c>
      <c r="N174" s="72">
        <v>2.4602256072065867E-2</v>
      </c>
      <c r="O174" s="72">
        <v>4.1474389357532872E-2</v>
      </c>
      <c r="P174" s="73">
        <v>6.905852967392094E-2</v>
      </c>
      <c r="Q174" s="102"/>
    </row>
    <row r="175" spans="1:17" x14ac:dyDescent="0.3">
      <c r="A175" s="70" t="s">
        <v>158</v>
      </c>
      <c r="B175" s="71">
        <v>1.8232292285925086E-2</v>
      </c>
      <c r="C175" s="72">
        <v>0.11191321593027567</v>
      </c>
      <c r="D175" s="72">
        <v>0.32075828719309374</v>
      </c>
      <c r="E175" s="72">
        <v>0.742845059143176</v>
      </c>
      <c r="F175" s="72">
        <v>0.94276259263095386</v>
      </c>
      <c r="G175" s="72">
        <v>3.5686741546734346E-2</v>
      </c>
      <c r="H175" s="72">
        <v>0.16039237410452753</v>
      </c>
      <c r="I175" s="72">
        <v>0.4215106927340963</v>
      </c>
      <c r="J175" s="72">
        <v>0.79788066481989905</v>
      </c>
      <c r="K175" s="72">
        <v>0.9462973722280652</v>
      </c>
      <c r="L175" s="74">
        <v>0</v>
      </c>
      <c r="M175" s="72">
        <v>2.5509522918091034E-3</v>
      </c>
      <c r="N175" s="72">
        <v>1.7296703328196557E-2</v>
      </c>
      <c r="O175" s="72">
        <v>5.5181719917295022E-2</v>
      </c>
      <c r="P175" s="73">
        <v>0.17880481089317918</v>
      </c>
      <c r="Q175" s="102"/>
    </row>
    <row r="176" spans="1:17" x14ac:dyDescent="0.3">
      <c r="A176" s="70" t="s">
        <v>159</v>
      </c>
      <c r="B176" s="71">
        <v>0.62312147870055901</v>
      </c>
      <c r="C176" s="72">
        <v>0.72959068337361521</v>
      </c>
      <c r="D176" s="72">
        <v>0.55410807859789402</v>
      </c>
      <c r="E176" s="72">
        <v>0.18621058534352225</v>
      </c>
      <c r="F176" s="72">
        <v>4.1607200494229904E-2</v>
      </c>
      <c r="G176" s="72">
        <v>0.74358311747471673</v>
      </c>
      <c r="H176" s="72">
        <v>0.69806466140577672</v>
      </c>
      <c r="I176" s="72">
        <v>0.45961440221683381</v>
      </c>
      <c r="J176" s="72">
        <v>0.1510646781423666</v>
      </c>
      <c r="K176" s="72">
        <v>3.8318631236980018E-2</v>
      </c>
      <c r="L176" s="72">
        <v>9.0759341208537458E-2</v>
      </c>
      <c r="M176" s="72">
        <v>0.48400326984682662</v>
      </c>
      <c r="N176" s="72">
        <v>0.69594342828516009</v>
      </c>
      <c r="O176" s="72">
        <v>0.66838795000049012</v>
      </c>
      <c r="P176" s="73">
        <v>0.62449254633550055</v>
      </c>
      <c r="Q176" s="102"/>
    </row>
    <row r="177" spans="1:17" x14ac:dyDescent="0.3">
      <c r="A177" s="70" t="s">
        <v>160</v>
      </c>
      <c r="B177" s="71">
        <v>1.1973735258629615E-2</v>
      </c>
      <c r="C177" s="72">
        <v>2.4459580550972786E-2</v>
      </c>
      <c r="D177" s="72">
        <v>1.792843948921528E-2</v>
      </c>
      <c r="E177" s="72">
        <v>1.3707756746766556E-2</v>
      </c>
      <c r="F177" s="72">
        <v>3.7512275797732353E-3</v>
      </c>
      <c r="G177" s="72">
        <v>1.7768599494927508E-2</v>
      </c>
      <c r="H177" s="72">
        <v>1.8451114150408631E-2</v>
      </c>
      <c r="I177" s="72">
        <v>2.0427708059716082E-2</v>
      </c>
      <c r="J177" s="72">
        <v>8.7782442908481018E-3</v>
      </c>
      <c r="K177" s="72">
        <v>2.4449917308870914E-3</v>
      </c>
      <c r="L177" s="74">
        <v>0</v>
      </c>
      <c r="M177" s="72">
        <v>1.2626430100048205E-3</v>
      </c>
      <c r="N177" s="72">
        <v>1.2012491472728494E-2</v>
      </c>
      <c r="O177" s="72">
        <v>3.7789342223010232E-2</v>
      </c>
      <c r="P177" s="73">
        <v>5.6701193331273964E-2</v>
      </c>
      <c r="Q177" s="102"/>
    </row>
    <row r="178" spans="1:17" x14ac:dyDescent="0.3">
      <c r="A178" s="70" t="s">
        <v>161</v>
      </c>
      <c r="B178" s="71">
        <v>4.2236228913475537E-3</v>
      </c>
      <c r="C178" s="72">
        <v>6.5561865174051085E-5</v>
      </c>
      <c r="D178" s="72">
        <v>6.0032624267373764E-4</v>
      </c>
      <c r="E178" s="74">
        <v>0</v>
      </c>
      <c r="F178" s="74">
        <v>0</v>
      </c>
      <c r="G178" s="72">
        <v>3.1925198337956619E-3</v>
      </c>
      <c r="H178" s="74">
        <v>0</v>
      </c>
      <c r="I178" s="72">
        <v>6.7910742009735445E-4</v>
      </c>
      <c r="J178" s="74">
        <v>0</v>
      </c>
      <c r="K178" s="74">
        <v>0</v>
      </c>
      <c r="L178" s="72">
        <v>9.7749615902950268E-3</v>
      </c>
      <c r="M178" s="72">
        <v>3.4286338054209048E-3</v>
      </c>
      <c r="N178" s="74">
        <v>0</v>
      </c>
      <c r="O178" s="74">
        <v>0</v>
      </c>
      <c r="P178" s="75">
        <v>0</v>
      </c>
      <c r="Q178" s="102"/>
    </row>
    <row r="179" spans="1:17" x14ac:dyDescent="0.3">
      <c r="A179" s="70" t="s">
        <v>162</v>
      </c>
      <c r="B179" s="71">
        <v>3.8088697389017105E-3</v>
      </c>
      <c r="C179" s="72">
        <v>3.9360248712779055E-3</v>
      </c>
      <c r="D179" s="72">
        <v>1.604322783984379E-3</v>
      </c>
      <c r="E179" s="72">
        <v>3.1131971739592696E-4</v>
      </c>
      <c r="F179" s="72">
        <v>1.7003981492693279E-3</v>
      </c>
      <c r="G179" s="72">
        <v>5.0759191971624788E-4</v>
      </c>
      <c r="H179" s="72">
        <v>7.6535748346958613E-4</v>
      </c>
      <c r="I179" s="72">
        <v>4.6026994419859493E-4</v>
      </c>
      <c r="J179" s="74">
        <v>0</v>
      </c>
      <c r="K179" s="72">
        <v>1.8922763043716252E-3</v>
      </c>
      <c r="L179" s="72">
        <v>1.3578990922520922E-2</v>
      </c>
      <c r="M179" s="72">
        <v>1.1033586340266785E-2</v>
      </c>
      <c r="N179" s="72">
        <v>4.0244756015201588E-3</v>
      </c>
      <c r="O179" s="72">
        <v>7.0607975280230634E-3</v>
      </c>
      <c r="P179" s="73">
        <v>4.168296851121845E-2</v>
      </c>
      <c r="Q179" s="102"/>
    </row>
    <row r="180" spans="1:17" x14ac:dyDescent="0.3">
      <c r="A180" s="70" t="s">
        <v>163</v>
      </c>
      <c r="B180" s="71">
        <v>0.90084685408065579</v>
      </c>
      <c r="C180" s="72">
        <v>0.58315412799946686</v>
      </c>
      <c r="D180" s="72">
        <v>0.21880428190558249</v>
      </c>
      <c r="E180" s="72">
        <v>4.9076905077110461E-2</v>
      </c>
      <c r="F180" s="72">
        <v>6.5674109457079582E-3</v>
      </c>
      <c r="G180" s="72">
        <v>0.8444127380416343</v>
      </c>
      <c r="H180" s="72">
        <v>0.46027772121992994</v>
      </c>
      <c r="I180" s="72">
        <v>0.16195228227492045</v>
      </c>
      <c r="J180" s="72">
        <v>4.0193106720998711E-2</v>
      </c>
      <c r="K180" s="72">
        <v>7.2001275021118145E-3</v>
      </c>
      <c r="L180" s="72">
        <v>0.9766460474871842</v>
      </c>
      <c r="M180" s="72">
        <v>0.95803542840388856</v>
      </c>
      <c r="N180" s="72">
        <v>0.89130144676073497</v>
      </c>
      <c r="O180" s="72">
        <v>0.78343223627573577</v>
      </c>
      <c r="P180" s="73">
        <v>0.21303953175734783</v>
      </c>
      <c r="Q180" s="102"/>
    </row>
    <row r="181" spans="1:17" x14ac:dyDescent="0.3">
      <c r="A181" s="70" t="s">
        <v>164</v>
      </c>
      <c r="B181" s="71">
        <v>8.8656828663660189E-2</v>
      </c>
      <c r="C181" s="72">
        <v>0.40516406104585967</v>
      </c>
      <c r="D181" s="72">
        <v>0.74624157338860964</v>
      </c>
      <c r="E181" s="72">
        <v>0.9023771417326103</v>
      </c>
      <c r="F181" s="72">
        <v>0.90337945319037527</v>
      </c>
      <c r="G181" s="72">
        <v>0.14925057206656933</v>
      </c>
      <c r="H181" s="72">
        <v>0.52023553188214267</v>
      </c>
      <c r="I181" s="72">
        <v>0.80033090499424142</v>
      </c>
      <c r="J181" s="72">
        <v>0.9110245826973129</v>
      </c>
      <c r="K181" s="72">
        <v>0.89737170134154043</v>
      </c>
      <c r="L181" s="74">
        <v>0</v>
      </c>
      <c r="M181" s="72">
        <v>2.6704340361320824E-2</v>
      </c>
      <c r="N181" s="72">
        <v>0.10467407763774458</v>
      </c>
      <c r="O181" s="72">
        <v>0.2082183950799564</v>
      </c>
      <c r="P181" s="73">
        <v>0.74495793074458805</v>
      </c>
      <c r="Q181" s="102"/>
    </row>
    <row r="182" spans="1:17" x14ac:dyDescent="0.3">
      <c r="A182" s="70" t="s">
        <v>165</v>
      </c>
      <c r="B182" s="76">
        <v>0</v>
      </c>
      <c r="C182" s="74">
        <v>0</v>
      </c>
      <c r="D182" s="74">
        <v>0</v>
      </c>
      <c r="E182" s="72">
        <v>2.2019372056921848E-4</v>
      </c>
      <c r="F182" s="72">
        <v>7.4518261603267535E-3</v>
      </c>
      <c r="G182" s="74">
        <v>0</v>
      </c>
      <c r="H182" s="74">
        <v>0</v>
      </c>
      <c r="I182" s="74">
        <v>0</v>
      </c>
      <c r="J182" s="72">
        <v>1.5730085381579103E-3</v>
      </c>
      <c r="K182" s="72">
        <v>6.948283108457607E-3</v>
      </c>
      <c r="L182" s="74">
        <v>0</v>
      </c>
      <c r="M182" s="74">
        <v>0</v>
      </c>
      <c r="N182" s="74">
        <v>0</v>
      </c>
      <c r="O182" s="74">
        <v>0</v>
      </c>
      <c r="P182" s="75">
        <v>0</v>
      </c>
      <c r="Q182" s="102"/>
    </row>
    <row r="183" spans="1:17" x14ac:dyDescent="0.3">
      <c r="A183" s="70" t="s">
        <v>166</v>
      </c>
      <c r="B183" s="71">
        <v>2.3788753610038608E-3</v>
      </c>
      <c r="C183" s="72">
        <v>7.4606448423607807E-3</v>
      </c>
      <c r="D183" s="72">
        <v>3.2749495679150725E-2</v>
      </c>
      <c r="E183" s="72">
        <v>4.8014439752314543E-2</v>
      </c>
      <c r="F183" s="72">
        <v>8.0038054770085909E-2</v>
      </c>
      <c r="G183" s="72">
        <v>2.6365781382852197E-3</v>
      </c>
      <c r="H183" s="72">
        <v>1.8482546601790512E-2</v>
      </c>
      <c r="I183" s="72">
        <v>3.6577435366542344E-2</v>
      </c>
      <c r="J183" s="72">
        <v>4.7209302043530979E-2</v>
      </c>
      <c r="K183" s="72">
        <v>8.5627387546865025E-2</v>
      </c>
      <c r="L183" s="74">
        <v>0</v>
      </c>
      <c r="M183" s="74">
        <v>0</v>
      </c>
      <c r="N183" s="74">
        <v>0</v>
      </c>
      <c r="O183" s="72">
        <v>1.2885711162849739E-3</v>
      </c>
      <c r="P183" s="73">
        <v>3.1956898684596053E-4</v>
      </c>
      <c r="Q183" s="102"/>
    </row>
    <row r="184" spans="1:17" x14ac:dyDescent="0.3">
      <c r="A184" s="70" t="s">
        <v>167</v>
      </c>
      <c r="B184" s="71">
        <v>8.4949264432264581E-5</v>
      </c>
      <c r="C184" s="72">
        <v>2.1957937586115664E-4</v>
      </c>
      <c r="D184" s="74">
        <v>0</v>
      </c>
      <c r="E184" s="74">
        <v>0</v>
      </c>
      <c r="F184" s="72">
        <v>8.6285678423506226E-4</v>
      </c>
      <c r="G184" s="74">
        <v>0</v>
      </c>
      <c r="H184" s="72">
        <v>2.3884281266605003E-4</v>
      </c>
      <c r="I184" s="74">
        <v>0</v>
      </c>
      <c r="J184" s="74">
        <v>0</v>
      </c>
      <c r="K184" s="72">
        <v>9.6022419665412709E-4</v>
      </c>
      <c r="L184" s="74">
        <v>0</v>
      </c>
      <c r="M184" s="72">
        <v>7.9801108910367837E-4</v>
      </c>
      <c r="N184" s="74">
        <v>0</v>
      </c>
      <c r="O184" s="74">
        <v>0</v>
      </c>
      <c r="P184" s="75">
        <v>0</v>
      </c>
      <c r="Q184" s="102"/>
    </row>
    <row r="185" spans="1:17" x14ac:dyDescent="0.3">
      <c r="A185" s="70" t="s">
        <v>168</v>
      </c>
      <c r="B185" s="71">
        <v>3.7674573530345392E-3</v>
      </c>
      <c r="C185" s="72">
        <v>2.216896169247376E-3</v>
      </c>
      <c r="D185" s="74">
        <v>0</v>
      </c>
      <c r="E185" s="74">
        <v>0</v>
      </c>
      <c r="F185" s="74">
        <v>0</v>
      </c>
      <c r="G185" s="72">
        <v>1.9614941295434903E-3</v>
      </c>
      <c r="H185" s="72">
        <v>2.4113818266176396E-3</v>
      </c>
      <c r="I185" s="74">
        <v>0</v>
      </c>
      <c r="J185" s="74">
        <v>0</v>
      </c>
      <c r="K185" s="74">
        <v>0</v>
      </c>
      <c r="L185" s="72">
        <v>1.2979585213006283E-2</v>
      </c>
      <c r="M185" s="72">
        <v>4.2781186207187386E-3</v>
      </c>
      <c r="N185" s="72">
        <v>5.7759155879810275E-4</v>
      </c>
      <c r="O185" s="74">
        <v>0</v>
      </c>
      <c r="P185" s="75">
        <v>0</v>
      </c>
      <c r="Q185" s="102"/>
    </row>
    <row r="186" spans="1:17" x14ac:dyDescent="0.3">
      <c r="A186" s="70" t="s">
        <v>169</v>
      </c>
      <c r="B186" s="71">
        <v>4.4197032011638595E-3</v>
      </c>
      <c r="C186" s="72">
        <v>5.8526343540233011E-4</v>
      </c>
      <c r="D186" s="72">
        <v>6.2229977182102797E-4</v>
      </c>
      <c r="E186" s="74">
        <v>0</v>
      </c>
      <c r="F186" s="74">
        <v>0</v>
      </c>
      <c r="G186" s="72">
        <v>9.8211940886234117E-4</v>
      </c>
      <c r="H186" s="72">
        <v>1.3067542435392047E-3</v>
      </c>
      <c r="I186" s="74">
        <v>0</v>
      </c>
      <c r="J186" s="74">
        <v>0</v>
      </c>
      <c r="K186" s="74">
        <v>0</v>
      </c>
      <c r="L186" s="72">
        <v>2.0811665736643281E-2</v>
      </c>
      <c r="M186" s="72">
        <v>7.8073938961391908E-3</v>
      </c>
      <c r="N186" s="72">
        <v>2.1887251389205798E-3</v>
      </c>
      <c r="O186" s="74">
        <v>0</v>
      </c>
      <c r="P186" s="75">
        <v>0</v>
      </c>
      <c r="Q186" s="102"/>
    </row>
    <row r="187" spans="1:17" x14ac:dyDescent="0.3">
      <c r="A187" s="70" t="s">
        <v>170</v>
      </c>
      <c r="B187" s="71">
        <v>4.0301586016073331E-2</v>
      </c>
      <c r="C187" s="72">
        <v>1.9389573338307398E-3</v>
      </c>
      <c r="D187" s="74">
        <v>0</v>
      </c>
      <c r="E187" s="74">
        <v>0</v>
      </c>
      <c r="F187" s="74">
        <v>0</v>
      </c>
      <c r="G187" s="72">
        <v>1.8169155321492662E-2</v>
      </c>
      <c r="H187" s="72">
        <v>6.020525135604785E-5</v>
      </c>
      <c r="I187" s="74">
        <v>0</v>
      </c>
      <c r="J187" s="74">
        <v>0</v>
      </c>
      <c r="K187" s="74">
        <v>0</v>
      </c>
      <c r="L187" s="72">
        <v>0.1426148623455237</v>
      </c>
      <c r="M187" s="72">
        <v>5.4998621189054485E-2</v>
      </c>
      <c r="N187" s="72">
        <v>2.5225183488125386E-2</v>
      </c>
      <c r="O187" s="72">
        <v>7.7448557977346484E-3</v>
      </c>
      <c r="P187" s="75">
        <v>0</v>
      </c>
      <c r="Q187" s="102"/>
    </row>
    <row r="188" spans="1:17" x14ac:dyDescent="0.3">
      <c r="A188" s="70" t="s">
        <v>171</v>
      </c>
      <c r="B188" s="71">
        <v>4.0453174138527587E-2</v>
      </c>
      <c r="C188" s="72">
        <v>2.6297923249241385E-2</v>
      </c>
      <c r="D188" s="72">
        <v>9.7774109217010196E-3</v>
      </c>
      <c r="E188" s="72">
        <v>4.2913825839974848E-3</v>
      </c>
      <c r="F188" s="72">
        <v>1.7132531111280135E-4</v>
      </c>
      <c r="G188" s="72">
        <v>3.7786212136050178E-2</v>
      </c>
      <c r="H188" s="72">
        <v>2.2854894386577645E-2</v>
      </c>
      <c r="I188" s="72">
        <v>7.9987476567836072E-3</v>
      </c>
      <c r="J188" s="72">
        <v>1.5351536699017506E-3</v>
      </c>
      <c r="K188" s="72">
        <v>1.9065818596495076E-4</v>
      </c>
      <c r="L188" s="72">
        <v>4.9305409353994002E-2</v>
      </c>
      <c r="M188" s="72">
        <v>3.5522170851386363E-2</v>
      </c>
      <c r="N188" s="72">
        <v>3.0076579349882115E-2</v>
      </c>
      <c r="O188" s="72">
        <v>1.0131728930478666E-2</v>
      </c>
      <c r="P188" s="73">
        <v>4.5348284710965414E-2</v>
      </c>
      <c r="Q188" s="102"/>
    </row>
    <row r="189" spans="1:17" x14ac:dyDescent="0.3">
      <c r="A189" s="70" t="s">
        <v>172</v>
      </c>
      <c r="B189" s="71">
        <v>3.3175050598996197E-2</v>
      </c>
      <c r="C189" s="72">
        <v>4.4885829061959504E-3</v>
      </c>
      <c r="D189" s="72">
        <v>5.2327232417134798E-3</v>
      </c>
      <c r="E189" s="72">
        <v>4.4208619943643607E-4</v>
      </c>
      <c r="F189" s="74">
        <v>0</v>
      </c>
      <c r="G189" s="72">
        <v>2.4780649078549186E-2</v>
      </c>
      <c r="H189" s="72">
        <v>2.4333925302114979E-3</v>
      </c>
      <c r="I189" s="72">
        <v>5.9194166907256037E-3</v>
      </c>
      <c r="J189" s="72">
        <v>4.7466754183163291E-4</v>
      </c>
      <c r="K189" s="74">
        <v>0</v>
      </c>
      <c r="L189" s="72">
        <v>7.5218390592072817E-2</v>
      </c>
      <c r="M189" s="72">
        <v>3.6339523956036499E-2</v>
      </c>
      <c r="N189" s="72">
        <v>8.8507560500292494E-3</v>
      </c>
      <c r="O189" s="72">
        <v>1.2280073691397905E-3</v>
      </c>
      <c r="P189" s="73">
        <v>2.5022906329296357E-4</v>
      </c>
      <c r="Q189" s="102"/>
    </row>
    <row r="190" spans="1:17" x14ac:dyDescent="0.3">
      <c r="A190" s="70" t="s">
        <v>173</v>
      </c>
      <c r="B190" s="71">
        <v>0.68203621499733758</v>
      </c>
      <c r="C190" s="72">
        <v>0.42803595763658686</v>
      </c>
      <c r="D190" s="72">
        <v>0.21388943712982325</v>
      </c>
      <c r="E190" s="72">
        <v>5.4982730422701714E-2</v>
      </c>
      <c r="F190" s="72">
        <v>7.3565353875473397E-3</v>
      </c>
      <c r="G190" s="72">
        <v>0.62676661199304418</v>
      </c>
      <c r="H190" s="72">
        <v>0.34425255691193135</v>
      </c>
      <c r="I190" s="72">
        <v>0.15024811265083302</v>
      </c>
      <c r="J190" s="72">
        <v>4.2178021679996437E-2</v>
      </c>
      <c r="K190" s="72">
        <v>6.4940661221379835E-3</v>
      </c>
      <c r="L190" s="72">
        <v>0.6835162875957036</v>
      </c>
      <c r="M190" s="72">
        <v>0.74339595242386958</v>
      </c>
      <c r="N190" s="72">
        <v>0.74497732372178138</v>
      </c>
      <c r="O190" s="72">
        <v>0.70444177194103053</v>
      </c>
      <c r="P190" s="73">
        <v>0.36465522658958333</v>
      </c>
      <c r="Q190" s="102"/>
    </row>
    <row r="191" spans="1:17" x14ac:dyDescent="0.3">
      <c r="A191" s="70" t="s">
        <v>174</v>
      </c>
      <c r="B191" s="71">
        <v>7.7320910583543789E-2</v>
      </c>
      <c r="C191" s="72">
        <v>0.11435985306093849</v>
      </c>
      <c r="D191" s="72">
        <v>0.10371317653972971</v>
      </c>
      <c r="E191" s="72">
        <v>7.3488261932562665E-2</v>
      </c>
      <c r="F191" s="72">
        <v>3.1336455184898741E-2</v>
      </c>
      <c r="G191" s="72">
        <v>0.1032204796300544</v>
      </c>
      <c r="H191" s="72">
        <v>0.11130565693079619</v>
      </c>
      <c r="I191" s="72">
        <v>0.10732417568096435</v>
      </c>
      <c r="J191" s="72">
        <v>6.1498003945589713E-2</v>
      </c>
      <c r="K191" s="72">
        <v>3.3489533114932309E-2</v>
      </c>
      <c r="L191" s="72">
        <v>1.3808472458962108E-2</v>
      </c>
      <c r="M191" s="72">
        <v>4.128088944861228E-2</v>
      </c>
      <c r="N191" s="72">
        <v>7.8981039506996767E-2</v>
      </c>
      <c r="O191" s="72">
        <v>7.6921453351651459E-2</v>
      </c>
      <c r="P191" s="73">
        <v>5.1514479368166867E-2</v>
      </c>
      <c r="Q191" s="102"/>
    </row>
    <row r="192" spans="1:17" x14ac:dyDescent="0.3">
      <c r="A192" s="70" t="s">
        <v>175</v>
      </c>
      <c r="B192" s="71">
        <v>0.11848822448380261</v>
      </c>
      <c r="C192" s="72">
        <v>0.42207656620855738</v>
      </c>
      <c r="D192" s="72">
        <v>0.66676495239521061</v>
      </c>
      <c r="E192" s="72">
        <v>0.86679553886130101</v>
      </c>
      <c r="F192" s="72">
        <v>0.96113568411644157</v>
      </c>
      <c r="G192" s="72">
        <v>0.18633327830240226</v>
      </c>
      <c r="H192" s="72">
        <v>0.51537515791897026</v>
      </c>
      <c r="I192" s="72">
        <v>0.7285095473206924</v>
      </c>
      <c r="J192" s="72">
        <v>0.89431415316267959</v>
      </c>
      <c r="K192" s="72">
        <v>0.95982574257696507</v>
      </c>
      <c r="L192" s="72">
        <v>1.7453267040945138E-3</v>
      </c>
      <c r="M192" s="72">
        <v>7.6023377607809084E-2</v>
      </c>
      <c r="N192" s="72">
        <v>0.10912280118546687</v>
      </c>
      <c r="O192" s="72">
        <v>0.19953218260996447</v>
      </c>
      <c r="P192" s="73">
        <v>0.53823178026799134</v>
      </c>
      <c r="Q192" s="102"/>
    </row>
    <row r="193" spans="1:17" x14ac:dyDescent="0.3">
      <c r="A193" s="70" t="s">
        <v>176</v>
      </c>
      <c r="B193" s="71">
        <v>0.22007797046198999</v>
      </c>
      <c r="C193" s="72">
        <v>0.18450128375515765</v>
      </c>
      <c r="D193" s="72">
        <v>0.22922165263161515</v>
      </c>
      <c r="E193" s="72">
        <v>0.22791957148880942</v>
      </c>
      <c r="F193" s="72">
        <v>0.29552288737425303</v>
      </c>
      <c r="G193" s="72">
        <v>0.18013572876567724</v>
      </c>
      <c r="H193" s="72">
        <v>0.19408921125077092</v>
      </c>
      <c r="I193" s="72">
        <v>0.22687000073177102</v>
      </c>
      <c r="J193" s="72">
        <v>0.24848596561205544</v>
      </c>
      <c r="K193" s="72">
        <v>0.29292041273994224</v>
      </c>
      <c r="L193" s="72">
        <v>0.27473926523351505</v>
      </c>
      <c r="M193" s="72">
        <v>0.29451445234822393</v>
      </c>
      <c r="N193" s="72">
        <v>0.26088112874909897</v>
      </c>
      <c r="O193" s="72">
        <v>0.25516184767119532</v>
      </c>
      <c r="P193" s="73">
        <v>0.19568134903681439</v>
      </c>
      <c r="Q193" s="102"/>
    </row>
    <row r="194" spans="1:17" x14ac:dyDescent="0.3">
      <c r="A194" s="70" t="s">
        <v>49</v>
      </c>
      <c r="B194" s="71">
        <v>0.49359782025276516</v>
      </c>
      <c r="C194" s="72">
        <v>0.18801288576833436</v>
      </c>
      <c r="D194" s="72">
        <v>0.15695544625266294</v>
      </c>
      <c r="E194" s="72">
        <v>0.15872532622939609</v>
      </c>
      <c r="F194" s="72">
        <v>0.17979676270356923</v>
      </c>
      <c r="G194" s="72">
        <v>0.29996687013404993</v>
      </c>
      <c r="H194" s="72">
        <v>0.1687480133831484</v>
      </c>
      <c r="I194" s="72">
        <v>0.15409677080773695</v>
      </c>
      <c r="J194" s="72">
        <v>0.15830758414958809</v>
      </c>
      <c r="K194" s="72">
        <v>0.17474586989247687</v>
      </c>
      <c r="L194" s="72">
        <v>0.79288952772524623</v>
      </c>
      <c r="M194" s="72">
        <v>0.71923196479951601</v>
      </c>
      <c r="N194" s="72">
        <v>0.6538403279327254</v>
      </c>
      <c r="O194" s="72">
        <v>0.54656801047775239</v>
      </c>
      <c r="P194" s="73">
        <v>0.33735257162043997</v>
      </c>
      <c r="Q194" s="102"/>
    </row>
    <row r="195" spans="1:17" x14ac:dyDescent="0.3">
      <c r="A195" s="70" t="s">
        <v>50</v>
      </c>
      <c r="B195" s="76">
        <v>1.5034575534836889</v>
      </c>
      <c r="C195" s="74">
        <v>1.8534553048947415</v>
      </c>
      <c r="D195" s="74">
        <v>1.9116205270908508</v>
      </c>
      <c r="E195" s="74">
        <v>1.8498700002292021</v>
      </c>
      <c r="F195" s="74">
        <v>1.5697929538636184</v>
      </c>
      <c r="G195" s="74">
        <v>1.8309392364555859</v>
      </c>
      <c r="H195" s="74">
        <v>1.8319514210776948</v>
      </c>
      <c r="I195" s="74">
        <v>2.0134453193610695</v>
      </c>
      <c r="J195" s="74">
        <v>1.8145168207820108</v>
      </c>
      <c r="K195" s="74">
        <v>1.5376894398306173</v>
      </c>
      <c r="L195" s="72">
        <v>0.98265026626734364</v>
      </c>
      <c r="M195" s="72">
        <v>0.9860272092310427</v>
      </c>
      <c r="N195" s="74">
        <v>1.0285504486507739</v>
      </c>
      <c r="O195" s="74">
        <v>1.3296806499425464</v>
      </c>
      <c r="P195" s="75">
        <v>1.5335215511719877</v>
      </c>
      <c r="Q195" s="102"/>
    </row>
    <row r="196" spans="1:17" x14ac:dyDescent="0.3">
      <c r="A196" s="70" t="s">
        <v>177</v>
      </c>
      <c r="B196" s="71">
        <v>1.0971503805258117E-3</v>
      </c>
      <c r="C196" s="72">
        <v>6.487544620930642E-4</v>
      </c>
      <c r="D196" s="72">
        <v>3.4392940864633414E-4</v>
      </c>
      <c r="E196" s="72">
        <v>6.8359065331953192E-4</v>
      </c>
      <c r="F196" s="72">
        <v>1.1626020516111758E-3</v>
      </c>
      <c r="G196" s="72">
        <v>7.9353149266934162E-4</v>
      </c>
      <c r="H196" s="74">
        <v>0</v>
      </c>
      <c r="I196" s="72">
        <v>8.4381089022314939E-4</v>
      </c>
      <c r="J196" s="74">
        <v>0</v>
      </c>
      <c r="K196" s="72">
        <v>1.2937936415791718E-3</v>
      </c>
      <c r="L196" s="72">
        <v>2.8520398939603994E-3</v>
      </c>
      <c r="M196" s="72">
        <v>2.4922854933913203E-3</v>
      </c>
      <c r="N196" s="74">
        <v>0</v>
      </c>
      <c r="O196" s="72">
        <v>1.833686339664651E-3</v>
      </c>
      <c r="P196" s="73">
        <v>5.0790598219620361E-3</v>
      </c>
      <c r="Q196" s="102"/>
    </row>
    <row r="197" spans="1:17" x14ac:dyDescent="0.3">
      <c r="A197" s="70" t="s">
        <v>178</v>
      </c>
      <c r="B197" s="71">
        <v>2.063438870279489E-3</v>
      </c>
      <c r="C197" s="72">
        <v>4.2532999865534035E-3</v>
      </c>
      <c r="D197" s="72">
        <v>1.756971059525293E-4</v>
      </c>
      <c r="E197" s="72">
        <v>9.1192598378038307E-4</v>
      </c>
      <c r="F197" s="72">
        <v>2.8240146024458277E-3</v>
      </c>
      <c r="G197" s="72">
        <v>2.964736349235649E-3</v>
      </c>
      <c r="H197" s="72">
        <v>3.4881389832989947E-3</v>
      </c>
      <c r="I197" s="72">
        <v>1.4939785002124071E-4</v>
      </c>
      <c r="J197" s="72">
        <v>6.6107257333695415E-4</v>
      </c>
      <c r="K197" s="72">
        <v>3.1426850927260496E-3</v>
      </c>
      <c r="L197" s="74">
        <v>0</v>
      </c>
      <c r="M197" s="72">
        <v>2.4555997390308503E-4</v>
      </c>
      <c r="N197" s="72">
        <v>4.7811667532401091E-3</v>
      </c>
      <c r="O197" s="74">
        <v>0</v>
      </c>
      <c r="P197" s="73">
        <v>3.1815343901149661E-3</v>
      </c>
      <c r="Q197" s="102"/>
    </row>
    <row r="198" spans="1:17" x14ac:dyDescent="0.3">
      <c r="A198" s="70" t="s">
        <v>179</v>
      </c>
      <c r="B198" s="71">
        <v>1.9295484309652261E-3</v>
      </c>
      <c r="C198" s="72">
        <v>1.1888186479731321E-3</v>
      </c>
      <c r="D198" s="72">
        <v>1.756971059525293E-4</v>
      </c>
      <c r="E198" s="72">
        <v>9.1192598378038307E-4</v>
      </c>
      <c r="F198" s="72">
        <v>2.6569378015116633E-3</v>
      </c>
      <c r="G198" s="72">
        <v>2.6429143519153576E-3</v>
      </c>
      <c r="H198" s="72">
        <v>4.81436614738284E-4</v>
      </c>
      <c r="I198" s="72">
        <v>1.4939785002124071E-4</v>
      </c>
      <c r="J198" s="72">
        <v>6.6107257333695415E-4</v>
      </c>
      <c r="K198" s="72">
        <v>2.9567548318905007E-3</v>
      </c>
      <c r="L198" s="74">
        <v>0</v>
      </c>
      <c r="M198" s="72">
        <v>2.4555997390308503E-4</v>
      </c>
      <c r="N198" s="72">
        <v>3.4946933034995429E-3</v>
      </c>
      <c r="O198" s="74">
        <v>0</v>
      </c>
      <c r="P198" s="73">
        <v>3.1815343901149661E-3</v>
      </c>
      <c r="Q198" s="102"/>
    </row>
    <row r="199" spans="1:17" x14ac:dyDescent="0.3">
      <c r="A199" s="70" t="s">
        <v>180</v>
      </c>
      <c r="B199" s="71">
        <v>8.0985638521848262E-4</v>
      </c>
      <c r="C199" s="72">
        <v>3.9595942443136243E-4</v>
      </c>
      <c r="D199" s="72">
        <v>5.4376251400654535E-5</v>
      </c>
      <c r="E199" s="72">
        <v>1.0328203616173904E-3</v>
      </c>
      <c r="F199" s="72">
        <v>2.9974526737611037E-4</v>
      </c>
      <c r="G199" s="72">
        <v>5.6449731536283227E-4</v>
      </c>
      <c r="H199" s="74">
        <v>0</v>
      </c>
      <c r="I199" s="72">
        <v>1.1234810379709612E-3</v>
      </c>
      <c r="J199" s="74">
        <v>0</v>
      </c>
      <c r="K199" s="72">
        <v>3.3356944492504714E-4</v>
      </c>
      <c r="L199" s="72">
        <v>1.5385911699821592E-3</v>
      </c>
      <c r="M199" s="72">
        <v>1.2291791148688225E-3</v>
      </c>
      <c r="N199" s="72">
        <v>3.1059098166938116E-3</v>
      </c>
      <c r="O199" s="72">
        <v>5.3239990741058821E-4</v>
      </c>
      <c r="P199" s="73">
        <v>5.4080840613175295E-4</v>
      </c>
      <c r="Q199" s="102"/>
    </row>
    <row r="200" spans="1:17" x14ac:dyDescent="0.3">
      <c r="A200" s="70" t="s">
        <v>181</v>
      </c>
      <c r="B200" s="71">
        <v>4.5979948827510507E-4</v>
      </c>
      <c r="C200" s="72">
        <v>3.6939856050456968E-4</v>
      </c>
      <c r="D200" s="72">
        <v>3.6390759062685839E-3</v>
      </c>
      <c r="E200" s="72">
        <v>2.6553963583214E-4</v>
      </c>
      <c r="F200" s="72">
        <v>2.818394062573143E-3</v>
      </c>
      <c r="G200" s="74">
        <v>0</v>
      </c>
      <c r="H200" s="72">
        <v>3.9188724271701702E-3</v>
      </c>
      <c r="I200" s="74">
        <v>0</v>
      </c>
      <c r="J200" s="74">
        <v>0</v>
      </c>
      <c r="K200" s="72">
        <v>2.9502191405833757E-3</v>
      </c>
      <c r="L200" s="72">
        <v>1.071338301429527E-3</v>
      </c>
      <c r="M200" s="72">
        <v>2.391234955872259E-4</v>
      </c>
      <c r="N200" s="72">
        <v>2.6162166502126735E-4</v>
      </c>
      <c r="O200" s="72">
        <v>2.9876220133957538E-3</v>
      </c>
      <c r="P200" s="73">
        <v>7.7845266744434359E-3</v>
      </c>
      <c r="Q200" s="102"/>
    </row>
    <row r="201" spans="1:17" x14ac:dyDescent="0.3">
      <c r="A201" s="70" t="s">
        <v>182</v>
      </c>
      <c r="B201" s="71">
        <v>6.7962725646519232E-4</v>
      </c>
      <c r="C201" s="72">
        <v>3.9595942443136243E-4</v>
      </c>
      <c r="D201" s="74">
        <v>0</v>
      </c>
      <c r="E201" s="72">
        <v>1.0328203616173904E-3</v>
      </c>
      <c r="F201" s="74">
        <v>0</v>
      </c>
      <c r="G201" s="72">
        <v>8.3985884297595171E-4</v>
      </c>
      <c r="H201" s="74">
        <v>0</v>
      </c>
      <c r="I201" s="72">
        <v>1.1234810379709612E-3</v>
      </c>
      <c r="J201" s="74">
        <v>0</v>
      </c>
      <c r="K201" s="74">
        <v>0</v>
      </c>
      <c r="L201" s="72">
        <v>6.7009818365228538E-4</v>
      </c>
      <c r="M201" s="72">
        <v>2.1488715007278377E-4</v>
      </c>
      <c r="N201" s="72">
        <v>1.6350937510093376E-3</v>
      </c>
      <c r="O201" s="72">
        <v>5.3239990741058821E-4</v>
      </c>
      <c r="P201" s="75">
        <v>0</v>
      </c>
      <c r="Q201" s="102"/>
    </row>
    <row r="202" spans="1:17" x14ac:dyDescent="0.3">
      <c r="A202" s="70" t="s">
        <v>183</v>
      </c>
      <c r="B202" s="71">
        <v>2.167555968340056E-3</v>
      </c>
      <c r="C202" s="72">
        <v>1.7496654919207614E-3</v>
      </c>
      <c r="D202" s="72">
        <v>2.3614611806463304E-3</v>
      </c>
      <c r="E202" s="72">
        <v>1.0328203616173904E-3</v>
      </c>
      <c r="F202" s="72">
        <v>2.921466873747929E-4</v>
      </c>
      <c r="G202" s="72">
        <v>8.3465819179991845E-4</v>
      </c>
      <c r="H202" s="72">
        <v>9.3486541590364247E-4</v>
      </c>
      <c r="I202" s="72">
        <v>3.7333261236488433E-3</v>
      </c>
      <c r="J202" s="74">
        <v>0</v>
      </c>
      <c r="K202" s="72">
        <v>3.251134177942588E-4</v>
      </c>
      <c r="L202" s="72">
        <v>2.6758339836875393E-3</v>
      </c>
      <c r="M202" s="72">
        <v>7.801659710732935E-3</v>
      </c>
      <c r="N202" s="72">
        <v>4.6538457153610449E-3</v>
      </c>
      <c r="O202" s="72">
        <v>2.8690882111682674E-3</v>
      </c>
      <c r="P202" s="73">
        <v>4.5301661843040542E-3</v>
      </c>
      <c r="Q202" s="102"/>
    </row>
    <row r="203" spans="1:17" x14ac:dyDescent="0.3">
      <c r="A203" s="70" t="s">
        <v>184</v>
      </c>
      <c r="B203" s="71">
        <v>5.881761888769779E-4</v>
      </c>
      <c r="C203" s="72">
        <v>4.3210531219523495E-4</v>
      </c>
      <c r="D203" s="74">
        <v>0</v>
      </c>
      <c r="E203" s="72">
        <v>1.6106022631375493E-3</v>
      </c>
      <c r="F203" s="74">
        <v>0</v>
      </c>
      <c r="G203" s="74">
        <v>0</v>
      </c>
      <c r="H203" s="74">
        <v>0</v>
      </c>
      <c r="I203" s="72">
        <v>1.7519804697832531E-3</v>
      </c>
      <c r="J203" s="74">
        <v>0</v>
      </c>
      <c r="K203" s="74">
        <v>0</v>
      </c>
      <c r="L203" s="72">
        <v>1.4864870663970496E-3</v>
      </c>
      <c r="M203" s="72">
        <v>1.5629130495927101E-3</v>
      </c>
      <c r="N203" s="72">
        <v>1.2864734497405653E-3</v>
      </c>
      <c r="O203" s="72">
        <v>3.7969867340494311E-3</v>
      </c>
      <c r="P203" s="73">
        <v>1.6650012551078413E-3</v>
      </c>
      <c r="Q203" s="102"/>
    </row>
    <row r="204" spans="1:17" x14ac:dyDescent="0.3">
      <c r="A204" s="70" t="s">
        <v>185</v>
      </c>
      <c r="B204" s="71">
        <v>1.4944453128758389E-2</v>
      </c>
      <c r="C204" s="72">
        <v>2.5987256353709586E-3</v>
      </c>
      <c r="D204" s="72">
        <v>2.3233543179060272E-3</v>
      </c>
      <c r="E204" s="72">
        <v>2.6253714445323242E-3</v>
      </c>
      <c r="F204" s="72">
        <v>1.2432299467286035E-3</v>
      </c>
      <c r="G204" s="72">
        <v>3.5911872537292403E-3</v>
      </c>
      <c r="H204" s="72">
        <v>2.0410448807028059E-3</v>
      </c>
      <c r="I204" s="72">
        <v>2.2262710562692169E-3</v>
      </c>
      <c r="J204" s="72">
        <v>1.0635365303279093E-3</v>
      </c>
      <c r="K204" s="72">
        <v>1.3835198362751816E-3</v>
      </c>
      <c r="L204" s="72">
        <v>3.4910838153989515E-2</v>
      </c>
      <c r="M204" s="72">
        <v>2.6821185249172937E-2</v>
      </c>
      <c r="N204" s="72">
        <v>3.379516750938328E-2</v>
      </c>
      <c r="O204" s="72">
        <v>1.8705595110028138E-2</v>
      </c>
      <c r="P204" s="73">
        <v>2.1865349414114121E-2</v>
      </c>
      <c r="Q204" s="102"/>
    </row>
    <row r="205" spans="1:17" x14ac:dyDescent="0.3">
      <c r="A205" s="70" t="s">
        <v>186</v>
      </c>
      <c r="B205" s="71">
        <v>4.8586134502453127E-3</v>
      </c>
      <c r="C205" s="72">
        <v>5.1740161769999805E-4</v>
      </c>
      <c r="D205" s="72">
        <v>3.8927982621809136E-4</v>
      </c>
      <c r="E205" s="72">
        <v>2.6063245468745149E-4</v>
      </c>
      <c r="F205" s="74">
        <v>0</v>
      </c>
      <c r="G205" s="72">
        <v>8.0919101134363698E-4</v>
      </c>
      <c r="H205" s="72">
        <v>3.4793827189076181E-4</v>
      </c>
      <c r="I205" s="72">
        <v>5.7201650576828768E-5</v>
      </c>
      <c r="J205" s="74">
        <v>0</v>
      </c>
      <c r="K205" s="74">
        <v>0</v>
      </c>
      <c r="L205" s="72">
        <v>1.3677277847069489E-2</v>
      </c>
      <c r="M205" s="72">
        <v>1.1783363662733515E-2</v>
      </c>
      <c r="N205" s="72">
        <v>7.9096149040690112E-3</v>
      </c>
      <c r="O205" s="72">
        <v>6.8208249884576513E-3</v>
      </c>
      <c r="P205" s="73">
        <v>5.6433145564299542E-3</v>
      </c>
      <c r="Q205" s="102"/>
    </row>
    <row r="206" spans="1:17" x14ac:dyDescent="0.3">
      <c r="A206" s="70" t="s">
        <v>187</v>
      </c>
      <c r="B206" s="71">
        <v>1.630923679482312E-3</v>
      </c>
      <c r="C206" s="72">
        <v>1.4284702605133421E-3</v>
      </c>
      <c r="D206" s="72">
        <v>5.4015260432254764E-4</v>
      </c>
      <c r="E206" s="72">
        <v>1.2615144853461646E-3</v>
      </c>
      <c r="F206" s="72">
        <v>2.7673250390849031E-4</v>
      </c>
      <c r="G206" s="72">
        <v>8.5730647900374927E-4</v>
      </c>
      <c r="H206" s="72">
        <v>3.1787193285885511E-4</v>
      </c>
      <c r="I206" s="72">
        <v>5.951432296616235E-4</v>
      </c>
      <c r="J206" s="72">
        <v>1.2499813015724023E-3</v>
      </c>
      <c r="K206" s="72">
        <v>3.0795985047412614E-4</v>
      </c>
      <c r="L206" s="72">
        <v>1.7465682633538975E-3</v>
      </c>
      <c r="M206" s="72">
        <v>5.1420728419943364E-3</v>
      </c>
      <c r="N206" s="72">
        <v>2.1842374666728791E-3</v>
      </c>
      <c r="O206" s="72">
        <v>6.9437410927945826E-3</v>
      </c>
      <c r="P206" s="73">
        <v>5.1081211286052421E-3</v>
      </c>
      <c r="Q206" s="102"/>
    </row>
    <row r="207" spans="1:17" x14ac:dyDescent="0.3">
      <c r="A207" s="70" t="s">
        <v>188</v>
      </c>
      <c r="B207" s="71">
        <v>6.8614331410779508E-2</v>
      </c>
      <c r="C207" s="72">
        <v>2.2305630738030956E-2</v>
      </c>
      <c r="D207" s="72">
        <v>1.2912410432718659E-2</v>
      </c>
      <c r="E207" s="72">
        <v>6.8369018098525421E-3</v>
      </c>
      <c r="F207" s="72">
        <v>2.2793064454084053E-2</v>
      </c>
      <c r="G207" s="72">
        <v>2.9693051329867125E-2</v>
      </c>
      <c r="H207" s="72">
        <v>2.2773532879445803E-2</v>
      </c>
      <c r="I207" s="72">
        <v>9.8314674062569118E-3</v>
      </c>
      <c r="J207" s="72">
        <v>4.8382976506434056E-3</v>
      </c>
      <c r="K207" s="72">
        <v>2.4875571794254595E-2</v>
      </c>
      <c r="L207" s="72">
        <v>0.13795815239835543</v>
      </c>
      <c r="M207" s="72">
        <v>0.1288515299791321</v>
      </c>
      <c r="N207" s="72">
        <v>0.1260031285073939</v>
      </c>
      <c r="O207" s="72">
        <v>4.9171126980116851E-2</v>
      </c>
      <c r="P207" s="73">
        <v>3.0735611394669411E-2</v>
      </c>
      <c r="Q207" s="102"/>
    </row>
    <row r="208" spans="1:17" x14ac:dyDescent="0.3">
      <c r="A208" s="70" t="s">
        <v>189</v>
      </c>
      <c r="B208" s="71">
        <v>6.8863278948734827E-2</v>
      </c>
      <c r="C208" s="72">
        <v>2.0815389904278017E-2</v>
      </c>
      <c r="D208" s="72">
        <v>1.7685551524678048E-2</v>
      </c>
      <c r="E208" s="72">
        <v>1.2914982304728144E-2</v>
      </c>
      <c r="F208" s="72">
        <v>1.4151231972107426E-2</v>
      </c>
      <c r="G208" s="72">
        <v>2.462172924930113E-2</v>
      </c>
      <c r="H208" s="72">
        <v>1.5688876514265142E-2</v>
      </c>
      <c r="I208" s="72">
        <v>1.7434505664768823E-2</v>
      </c>
      <c r="J208" s="72">
        <v>1.1229842625345926E-2</v>
      </c>
      <c r="K208" s="72">
        <v>1.5282750883717861E-2</v>
      </c>
      <c r="L208" s="72">
        <v>0.14064610272702047</v>
      </c>
      <c r="M208" s="72">
        <v>0.10434435642630739</v>
      </c>
      <c r="N208" s="72">
        <v>0.14037328450350972</v>
      </c>
      <c r="O208" s="72">
        <v>0.11453050700189371</v>
      </c>
      <c r="P208" s="73">
        <v>5.8676009023826657E-2</v>
      </c>
      <c r="Q208" s="102"/>
    </row>
    <row r="209" spans="1:17" x14ac:dyDescent="0.3">
      <c r="A209" s="70" t="s">
        <v>190</v>
      </c>
      <c r="B209" s="71">
        <v>2.1500036817346628E-2</v>
      </c>
      <c r="C209" s="72">
        <v>7.4716805021931192E-3</v>
      </c>
      <c r="D209" s="72">
        <v>5.1831089176698373E-3</v>
      </c>
      <c r="E209" s="72">
        <v>8.315568206994077E-3</v>
      </c>
      <c r="F209" s="72">
        <v>3.7963542065570302E-3</v>
      </c>
      <c r="G209" s="72">
        <v>1.344764269275985E-2</v>
      </c>
      <c r="H209" s="72">
        <v>4.0966989020631622E-3</v>
      </c>
      <c r="I209" s="72">
        <v>5.5152715089779357E-3</v>
      </c>
      <c r="J209" s="72">
        <v>8.4400576013534921E-3</v>
      </c>
      <c r="K209" s="72">
        <v>3.7656695623173252E-3</v>
      </c>
      <c r="L209" s="72">
        <v>2.4024419980760759E-2</v>
      </c>
      <c r="M209" s="72">
        <v>2.743894960496673E-2</v>
      </c>
      <c r="N209" s="72">
        <v>3.1193791280266957E-2</v>
      </c>
      <c r="O209" s="72">
        <v>2.9305981371779911E-2</v>
      </c>
      <c r="P209" s="73">
        <v>3.295751142542698E-2</v>
      </c>
      <c r="Q209" s="102"/>
    </row>
    <row r="210" spans="1:17" x14ac:dyDescent="0.3">
      <c r="A210" s="70" t="s">
        <v>191</v>
      </c>
      <c r="B210" s="71">
        <v>2.8106144356585066E-3</v>
      </c>
      <c r="C210" s="72">
        <v>1.7121994708502015E-3</v>
      </c>
      <c r="D210" s="72">
        <v>4.0963171459386757E-4</v>
      </c>
      <c r="E210" s="72">
        <v>1.908533790459933E-3</v>
      </c>
      <c r="F210" s="72">
        <v>4.3764942487910691E-4</v>
      </c>
      <c r="G210" s="72">
        <v>1.4948224839414052E-3</v>
      </c>
      <c r="H210" s="72">
        <v>7.5980037760194183E-4</v>
      </c>
      <c r="I210" s="72">
        <v>1.9618044016576582E-3</v>
      </c>
      <c r="J210" s="72">
        <v>3.0275644836286544E-4</v>
      </c>
      <c r="K210" s="72">
        <v>4.8703513155225642E-4</v>
      </c>
      <c r="L210" s="72">
        <v>1.7747325576300266E-3</v>
      </c>
      <c r="M210" s="72">
        <v>1.9296764714672727E-3</v>
      </c>
      <c r="N210" s="72">
        <v>6.7679725599132899E-3</v>
      </c>
      <c r="O210" s="72">
        <v>8.2784716279843233E-3</v>
      </c>
      <c r="P210" s="73">
        <v>8.7470106774461334E-3</v>
      </c>
      <c r="Q210" s="102"/>
    </row>
    <row r="211" spans="1:17" x14ac:dyDescent="0.3">
      <c r="A211" s="70" t="s">
        <v>192</v>
      </c>
      <c r="B211" s="71">
        <v>6.5884052317718837E-4</v>
      </c>
      <c r="C211" s="74">
        <v>0</v>
      </c>
      <c r="D211" s="72">
        <v>2.057278077109404E-3</v>
      </c>
      <c r="E211" s="72">
        <v>5.2361866373694811E-4</v>
      </c>
      <c r="F211" s="72">
        <v>2.7673250390849042E-4</v>
      </c>
      <c r="G211" s="74">
        <v>0</v>
      </c>
      <c r="H211" s="74">
        <v>0</v>
      </c>
      <c r="I211" s="72">
        <v>2.3272559286199859E-3</v>
      </c>
      <c r="J211" s="72">
        <v>9.0033246401614083E-4</v>
      </c>
      <c r="K211" s="74">
        <v>0</v>
      </c>
      <c r="L211" s="74">
        <v>0</v>
      </c>
      <c r="M211" s="72">
        <v>1.7302759660712313E-3</v>
      </c>
      <c r="N211" s="72">
        <v>2.3282576809852281E-3</v>
      </c>
      <c r="O211" s="72">
        <v>2.5019998610777061E-3</v>
      </c>
      <c r="P211" s="75">
        <v>0</v>
      </c>
      <c r="Q211" s="102"/>
    </row>
    <row r="212" spans="1:17" x14ac:dyDescent="0.3">
      <c r="A212" s="70" t="s">
        <v>193</v>
      </c>
      <c r="B212" s="71">
        <v>1.1861139457804786E-3</v>
      </c>
      <c r="C212" s="72">
        <v>6.0670322276368529E-5</v>
      </c>
      <c r="D212" s="74">
        <v>0</v>
      </c>
      <c r="E212" s="74">
        <v>0</v>
      </c>
      <c r="F212" s="72">
        <v>4.4401161485116219E-4</v>
      </c>
      <c r="G212" s="74">
        <v>0</v>
      </c>
      <c r="H212" s="74">
        <v>0</v>
      </c>
      <c r="I212" s="74">
        <v>0</v>
      </c>
      <c r="J212" s="74">
        <v>0</v>
      </c>
      <c r="K212" s="72">
        <v>4.9411525060155301E-4</v>
      </c>
      <c r="L212" s="72">
        <v>1.7453267040945142E-3</v>
      </c>
      <c r="M212" s="72">
        <v>1.0142919647960393E-3</v>
      </c>
      <c r="N212" s="72">
        <v>2.9148690166772183E-3</v>
      </c>
      <c r="O212" s="72">
        <v>6.0683056980078039E-3</v>
      </c>
      <c r="P212" s="73">
        <v>6.0948228871439349E-4</v>
      </c>
      <c r="Q212" s="102"/>
    </row>
    <row r="213" spans="1:17" x14ac:dyDescent="0.3">
      <c r="A213" s="70" t="s">
        <v>194</v>
      </c>
      <c r="B213" s="71">
        <v>1.0626767966753455E-3</v>
      </c>
      <c r="C213" s="72">
        <v>1.0944794712798125E-3</v>
      </c>
      <c r="D213" s="72">
        <v>1.0929714691824438E-4</v>
      </c>
      <c r="E213" s="72">
        <v>5.2585693427074122E-5</v>
      </c>
      <c r="F213" s="72">
        <v>1.3232191859328171E-3</v>
      </c>
      <c r="G213" s="72">
        <v>1.0516185294209407E-3</v>
      </c>
      <c r="H213" s="72">
        <v>7.5980037760194183E-4</v>
      </c>
      <c r="I213" s="72">
        <v>1.8084192846484588E-4</v>
      </c>
      <c r="J213" s="74">
        <v>0</v>
      </c>
      <c r="K213" s="72">
        <v>1.472535307161157E-3</v>
      </c>
      <c r="L213" s="74">
        <v>0</v>
      </c>
      <c r="M213" s="72">
        <v>2.1488715007278377E-4</v>
      </c>
      <c r="N213" s="72">
        <v>1.214237477892059E-3</v>
      </c>
      <c r="O213" s="72">
        <v>4.0485956136857614E-3</v>
      </c>
      <c r="P213" s="75">
        <v>0</v>
      </c>
      <c r="Q213" s="102"/>
    </row>
    <row r="214" spans="1:17" x14ac:dyDescent="0.3">
      <c r="A214" s="70" t="s">
        <v>195</v>
      </c>
      <c r="B214" s="71">
        <v>6.1843431369929249E-5</v>
      </c>
      <c r="C214" s="74">
        <v>0</v>
      </c>
      <c r="D214" s="74">
        <v>0</v>
      </c>
      <c r="E214" s="72">
        <v>5.6207081154249663E-4</v>
      </c>
      <c r="F214" s="74">
        <v>0</v>
      </c>
      <c r="G214" s="74">
        <v>0</v>
      </c>
      <c r="H214" s="74">
        <v>0</v>
      </c>
      <c r="I214" s="74">
        <v>0</v>
      </c>
      <c r="J214" s="72">
        <v>6.4145925143207951E-4</v>
      </c>
      <c r="K214" s="74">
        <v>0</v>
      </c>
      <c r="L214" s="72">
        <v>2.4641449464787965E-4</v>
      </c>
      <c r="M214" s="74">
        <v>0</v>
      </c>
      <c r="N214" s="74">
        <v>0</v>
      </c>
      <c r="O214" s="72">
        <v>3.4476599872055029E-4</v>
      </c>
      <c r="P214" s="75">
        <v>0</v>
      </c>
      <c r="Q214" s="102"/>
    </row>
    <row r="215" spans="1:17" ht="15" thickBot="1" x14ac:dyDescent="0.35">
      <c r="A215" s="77" t="s">
        <v>51</v>
      </c>
      <c r="B215" s="87">
        <v>2.6461321455610904</v>
      </c>
      <c r="C215" s="79">
        <v>0.53322869129880146</v>
      </c>
      <c r="D215" s="79">
        <v>0.4183562344203568</v>
      </c>
      <c r="E215" s="79">
        <v>0.28657539480507416</v>
      </c>
      <c r="F215" s="79">
        <v>0.77318270582325455</v>
      </c>
      <c r="G215" s="86">
        <v>1.025969885969144</v>
      </c>
      <c r="H215" s="79">
        <v>0.56536781848211515</v>
      </c>
      <c r="I215" s="79">
        <v>0.23310424190536658</v>
      </c>
      <c r="J215" s="79">
        <v>0.25745839210698762</v>
      </c>
      <c r="K215" s="79">
        <v>0.84413629619793618</v>
      </c>
      <c r="L215" s="86">
        <v>7.9382711133934896</v>
      </c>
      <c r="M215" s="86">
        <v>4.5624587212219767</v>
      </c>
      <c r="N215" s="86">
        <v>4.3752376050756663</v>
      </c>
      <c r="O215" s="86">
        <v>2.1983790426559051</v>
      </c>
      <c r="P215" s="80">
        <v>1.396690067181015</v>
      </c>
      <c r="Q215" s="102"/>
    </row>
    <row r="216" spans="1:17" ht="15" thickTop="1" x14ac:dyDescent="0.3"/>
  </sheetData>
  <mergeCells count="33">
    <mergeCell ref="C8:C9"/>
    <mergeCell ref="C10:I10"/>
    <mergeCell ref="C16:I16"/>
    <mergeCell ref="C5:I5"/>
    <mergeCell ref="C6:D7"/>
    <mergeCell ref="E6:F6"/>
    <mergeCell ref="H6:H7"/>
    <mergeCell ref="I6:I7"/>
    <mergeCell ref="C17:D18"/>
    <mergeCell ref="E17:F17"/>
    <mergeCell ref="H17:H18"/>
    <mergeCell ref="I17:I18"/>
    <mergeCell ref="C19:C20"/>
    <mergeCell ref="C21:I21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47:E47"/>
  </mergeCells>
  <pageMargins left="0.25" right="0.2" top="0.25" bottom="0.25" header="0.55000000000000004" footer="0.05"/>
  <pageSetup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VMX3MACP777Z-1758609593-50263</_dlc_DocId>
    <_dlc_DocIdUrl xmlns="d16efad5-0601-4cf0-b7c2-89968258c777">
      <Url>https://icfonline.sharepoint.com/sites/ihd-dhs/WealthIndex/_layouts/15/DocIdRedir.aspx?ID=VMX3MACP777Z-1758609593-50263</Url>
      <Description>VMX3MACP777Z-1758609593-50263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3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0A1168-9A1B-43FF-B4A0-DD50BB7D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2022-05-17T18:23:44Z</cp:lastPrinted>
  <dcterms:created xsi:type="dcterms:W3CDTF">2013-08-06T13:22:30Z</dcterms:created>
  <dcterms:modified xsi:type="dcterms:W3CDTF">2022-05-24T14:38:46Z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2141d6fb-383f-41a8-bad8-1565fbebdc29</vt:lpwstr>
  </property>
</Properties>
</file>